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filterPrivacy="1" defaultThemeVersion="124226"/>
  <xr:revisionPtr revIDLastSave="0" documentId="8_{9C7D7AE3-05BB-4092-A957-5EDC7270A99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Лист1" sheetId="1" r:id="rId1"/>
    <sheet name="Лист2" sheetId="2" r:id="rId2"/>
    <sheet name="2021" sheetId="3" r:id="rId3"/>
    <sheet name="բնակավայրեր" sheetId="4" r:id="rId4"/>
    <sheet name="Лист4" sheetId="5" r:id="rId5"/>
    <sheet name="Лист3" sheetId="6" r:id="rId6"/>
  </sheets>
  <calcPr calcId="191029"/>
</workbook>
</file>

<file path=xl/calcChain.xml><?xml version="1.0" encoding="utf-8"?>
<calcChain xmlns="http://schemas.openxmlformats.org/spreadsheetml/2006/main">
  <c r="G74" i="1" l="1"/>
  <c r="F74" i="1"/>
  <c r="F10" i="1"/>
  <c r="G10" i="1"/>
  <c r="G73" i="1"/>
  <c r="F73" i="1"/>
  <c r="G59" i="1" l="1"/>
  <c r="F59" i="1"/>
  <c r="G16" i="1"/>
  <c r="F16" i="1"/>
  <c r="E59" i="1"/>
  <c r="E54" i="1"/>
  <c r="F54" i="1"/>
  <c r="G54" i="1"/>
  <c r="D54" i="1"/>
  <c r="E26" i="1"/>
  <c r="D26" i="1"/>
  <c r="G26" i="1"/>
  <c r="F26" i="1"/>
  <c r="M54" i="6"/>
  <c r="K54" i="6"/>
  <c r="L52" i="6"/>
  <c r="L54" i="6" s="1"/>
  <c r="L31" i="5"/>
  <c r="D47" i="4"/>
  <c r="E47" i="4"/>
  <c r="G46" i="4"/>
  <c r="F46" i="4"/>
  <c r="G40" i="4"/>
  <c r="F40" i="4"/>
  <c r="G35" i="4"/>
  <c r="F35" i="4"/>
  <c r="G31" i="4"/>
  <c r="F31" i="4"/>
  <c r="G25" i="4"/>
  <c r="F25" i="4"/>
  <c r="G19" i="4"/>
  <c r="F19" i="4"/>
  <c r="F12" i="4"/>
  <c r="F7" i="4"/>
  <c r="F47" i="4" s="1"/>
  <c r="G12" i="4"/>
  <c r="G7" i="4"/>
  <c r="J56" i="3"/>
  <c r="G62" i="3"/>
  <c r="F62" i="3"/>
  <c r="F54" i="3"/>
  <c r="F47" i="3"/>
  <c r="F19" i="3"/>
  <c r="G54" i="3"/>
  <c r="G47" i="3"/>
  <c r="G19" i="3"/>
  <c r="H57" i="3"/>
  <c r="H58" i="3"/>
  <c r="H59" i="3"/>
  <c r="H60" i="3"/>
  <c r="H61" i="3"/>
  <c r="H56" i="3"/>
  <c r="H62" i="3" s="1"/>
  <c r="H50" i="3"/>
  <c r="H51" i="3"/>
  <c r="H54" i="3" s="1"/>
  <c r="H52" i="3"/>
  <c r="H53" i="3"/>
  <c r="H49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21" i="3"/>
  <c r="H47" i="3" s="1"/>
  <c r="H8" i="3"/>
  <c r="H9" i="3"/>
  <c r="H10" i="3"/>
  <c r="H11" i="3"/>
  <c r="H12" i="3"/>
  <c r="H13" i="3"/>
  <c r="H14" i="3"/>
  <c r="H15" i="3"/>
  <c r="H16" i="3"/>
  <c r="H17" i="3"/>
  <c r="H18" i="3"/>
  <c r="H7" i="3"/>
  <c r="P53" i="2"/>
  <c r="N53" i="2"/>
  <c r="D57" i="2"/>
  <c r="B55" i="2"/>
  <c r="B56" i="2" s="1"/>
  <c r="B48" i="2"/>
  <c r="B49" i="2" s="1"/>
  <c r="B20" i="2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8" i="2"/>
  <c r="B9" i="2" s="1"/>
  <c r="B10" i="2" s="1"/>
  <c r="B11" i="2" s="1"/>
  <c r="B12" i="2" s="1"/>
  <c r="B13" i="2" s="1"/>
  <c r="B14" i="2" s="1"/>
  <c r="B15" i="2" s="1"/>
  <c r="B16" i="2" s="1"/>
  <c r="B17" i="2" s="1"/>
  <c r="G47" i="4" l="1"/>
  <c r="H19" i="3"/>
</calcChain>
</file>

<file path=xl/sharedStrings.xml><?xml version="1.0" encoding="utf-8"?>
<sst xmlns="http://schemas.openxmlformats.org/spreadsheetml/2006/main" count="501" uniqueCount="125">
  <si>
    <t>ՀԱՍՏԻՔԻ ԱՆՎԱՆՈՒՄԸ</t>
  </si>
  <si>
    <t>ՀԱՍՏԻՔԱՅԻՆ ՄԻԱՎՈՐԸ</t>
  </si>
  <si>
    <t>ԾԱԾԿԱԳԻՐԸ</t>
  </si>
  <si>
    <t>Հ/Հ</t>
  </si>
  <si>
    <t>ՔԱՂԱՔԱԿԱՆ ԵՎ ՀԱՅԵՑՈՂԱԿԱՆ ՊԱՇՏՈՆՆԵՐ</t>
  </si>
  <si>
    <t>Ելփին բնակավայրի վարչական ղեկավար</t>
  </si>
  <si>
    <t>Չիվա բնակավայրի վարչական ղեկավար</t>
  </si>
  <si>
    <t>Ռինդ բնակավայրի վարչական ղեկավար</t>
  </si>
  <si>
    <t>Խաչիկ բնակավայրի վարչական ղեկավար</t>
  </si>
  <si>
    <t>Աղավնաձոր բնակավայրի վարչական ղեկավար</t>
  </si>
  <si>
    <t>Գնիշիկ բնակավայրի վարչական ղեկավար</t>
  </si>
  <si>
    <t>Ագարակաձոր բնակավայրի վարչական ղեկավար</t>
  </si>
  <si>
    <t>Համայնքի ղեկավարի տեղակալ</t>
  </si>
  <si>
    <t>Համայնքի ղեկավարի օգնական</t>
  </si>
  <si>
    <t>ՀԱՄԱՅՆՔԱՅԻՆ ԾԱՌԱՅՈՒԹՅԱՆ ՊԱՇՏՈՆՆԵՐ</t>
  </si>
  <si>
    <t>Հավաքարար</t>
  </si>
  <si>
    <t>Գիշերային պահակ</t>
  </si>
  <si>
    <t>Համայնքի ղեկավարի վարորդ</t>
  </si>
  <si>
    <t>Այլ պայմանագրային աշխատողներ</t>
  </si>
  <si>
    <t>Անասնաբույժ</t>
  </si>
  <si>
    <t>Մշակութային միջոցառումների կազմակերպիչ</t>
  </si>
  <si>
    <t>ՏԵԽՆԻԿԱԿԱՆ ՍՊԱՍԱՐԿՈՒՄ  ԻՐԱԿԱՆԱՑՆՈՂ ԱՆՁՆԱԿԱԶՄ</t>
  </si>
  <si>
    <t>Ընդամենը</t>
  </si>
  <si>
    <t>1.2-1</t>
  </si>
  <si>
    <t>2.3-1</t>
  </si>
  <si>
    <t>2.3-2</t>
  </si>
  <si>
    <t>2.3-4</t>
  </si>
  <si>
    <t>3.1-1</t>
  </si>
  <si>
    <t>3.1-2</t>
  </si>
  <si>
    <t>3.1-3</t>
  </si>
  <si>
    <t>3.1-4</t>
  </si>
  <si>
    <t>3.1-5</t>
  </si>
  <si>
    <t>3.1-6</t>
  </si>
  <si>
    <t>3.1-9</t>
  </si>
  <si>
    <t>3.1-10</t>
  </si>
  <si>
    <t>3.2-1</t>
  </si>
  <si>
    <t>3.2-2</t>
  </si>
  <si>
    <t>3.2-3</t>
  </si>
  <si>
    <t>3.2-4</t>
  </si>
  <si>
    <t>3.2-5</t>
  </si>
  <si>
    <t>3.2-6</t>
  </si>
  <si>
    <t>3.2-7</t>
  </si>
  <si>
    <t>3.3-1</t>
  </si>
  <si>
    <t>3.3-2</t>
  </si>
  <si>
    <t>3.3-4</t>
  </si>
  <si>
    <t xml:space="preserve"> </t>
  </si>
  <si>
    <t>Ռինդ և Չիվա բնակավայրերի անասնաբույժ</t>
  </si>
  <si>
    <t>Գործավար</t>
  </si>
  <si>
    <t>Համայնքի ղեկավարի մամուլի խոսնակ</t>
  </si>
  <si>
    <t>ՀԱՅԱՍՏԱՆԻ ՀԱՆՐԱՊԵՏՈՒԹՅԱՆ ՎԱՅՈՑ ՁՈՐԻ ՄԱՐԶԻ ԱՐԵՆԻԻ  ՀԱՄԱՅՆՔԱՊԵՏԱՐԱՆԻ</t>
  </si>
  <si>
    <t>Աշխատակազմի քարտուղար՝                       Գևորգ Սիմոնյան</t>
  </si>
  <si>
    <t>Արենի համայնքի սպորտային միջոցառումների կազմակերպիչ</t>
  </si>
  <si>
    <t>Արենի համայնքի մշակութային միջոցառումների կազմակերպիչ</t>
  </si>
  <si>
    <t>ՊԱՇՏՈՆԱՅԻՆ ԴՐՈՒՅՔԱՉԱՓԸ</t>
  </si>
  <si>
    <t>Աշխատակազմի քարտուղար</t>
  </si>
  <si>
    <t>Աշխատակազմի գլխավոր մասնագետ</t>
  </si>
  <si>
    <t>Աշխատակազմի առաջատար մասնագետ</t>
  </si>
  <si>
    <t>Աշխատակազմի առաջին կարգի մասնագետ</t>
  </si>
  <si>
    <t>Աշխատակազմի երկրորդ կարգի մասնագետ</t>
  </si>
  <si>
    <t>3.1-7</t>
  </si>
  <si>
    <t>3.3-3</t>
  </si>
  <si>
    <t>Արփի բնակավայրի վարչական ղեկավար</t>
  </si>
  <si>
    <t>ԱՇԽԱՏԱԿԱԶՄԻ ԱՇԽԱՏԱԿԻՑՆԵՐԻ ԹՎԱՔԱՆԱԿԸ, ՀԱՍՏԻՔԱՑՈՒՑԱԿԸ ԵՎ ՊԱՇՏՈՆԱՅԻՆ ԴՐՈՒՅՔԱՉԱՓԵՐԸ</t>
  </si>
  <si>
    <t>ԸՆԴԱՄԵՆԸ ԴՐՈՒՅՔԱՉԱՓԸ</t>
  </si>
  <si>
    <t>ԱՇԽԱՏԱԿԻՑՆԵՐԻ ԹՎԱՔԱՆԱԿԸ</t>
  </si>
  <si>
    <t>Հավելված
ՀՀ Վայոց ձոր մարզի Արենի համայնքի ավագանու
2019 թվականի փետրվարի 27-ի թիվ 23 որոշման</t>
  </si>
  <si>
    <t>2.3-3</t>
  </si>
  <si>
    <t>3.1-8</t>
  </si>
  <si>
    <t>68</t>
  </si>
  <si>
    <t>Աշխատակիցների թվաքանակը՝ 68</t>
  </si>
  <si>
    <t>Հավելված
ՀՀ Վայոց ձոր մարզի Արենի համայնքի ավագանու
2019 թվականի դեկտեմբերի 6-ի թիվ 122 որոշման</t>
  </si>
  <si>
    <t>1,5</t>
  </si>
  <si>
    <t>2,5</t>
  </si>
  <si>
    <t>Տրակտորավար</t>
  </si>
  <si>
    <t>0,75</t>
  </si>
  <si>
    <t>61,75</t>
  </si>
  <si>
    <t>10 305 654</t>
  </si>
  <si>
    <t>936 878</t>
  </si>
  <si>
    <t>Ընդամենը 1 տարվա համար</t>
  </si>
  <si>
    <t>11 242 536</t>
  </si>
  <si>
    <t>Տարբերությունը 1 ամսվա հաշվարկով</t>
  </si>
  <si>
    <t>10% ավելացված</t>
  </si>
  <si>
    <t>Բնակավայրը</t>
  </si>
  <si>
    <t>Հաստիքային միավորը</t>
  </si>
  <si>
    <t>Հաստիքի անվանումը</t>
  </si>
  <si>
    <t>Աշխատակիցների թվաքանակը</t>
  </si>
  <si>
    <t>Պաշտոնային դրույքաչափը</t>
  </si>
  <si>
    <t>Ընդամենը դրույքաչափը</t>
  </si>
  <si>
    <t>Ելփին</t>
  </si>
  <si>
    <t>Վարչական ղեկավար</t>
  </si>
  <si>
    <t>Համակարգչային օպերատոր</t>
  </si>
  <si>
    <t>88 312</t>
  </si>
  <si>
    <t>անասնաբույժ</t>
  </si>
  <si>
    <t>Չիվա</t>
  </si>
  <si>
    <t>Ռինդ</t>
  </si>
  <si>
    <t>գիշերային պահակ</t>
  </si>
  <si>
    <t>Արփի</t>
  </si>
  <si>
    <t>Խաչիկ</t>
  </si>
  <si>
    <t>Գնիշիկ</t>
  </si>
  <si>
    <t>Աղավնաձոր</t>
  </si>
  <si>
    <t>Ագարակաձոր</t>
  </si>
  <si>
    <t>հ/հ</t>
  </si>
  <si>
    <t>Խաչիկ բնակավայրի մշակութային միջոցառումների կազմակերպիչ</t>
  </si>
  <si>
    <t>Ագարակաձոր բնակավայրի Մշակութային միջոցառումների կազմակերպիչ</t>
  </si>
  <si>
    <t>Համայնքի ղեկավարի խորհրդական</t>
  </si>
  <si>
    <t>ԱՇԽԱՏԱՎԱՐՁԻ ՉԱՓԸ</t>
  </si>
  <si>
    <t>ՀԱՄԱՅՆՔԱՅԻՆ ՔԱՂԱՔԱԿԱՆ  ՊԱՇՏՈՆՆԵՐ</t>
  </si>
  <si>
    <t>Համայնքի ղեկավար</t>
  </si>
  <si>
    <t>Համայնքի ղեկավարի 1-ին տեղակալ</t>
  </si>
  <si>
    <t>ՀԱՄԱՅՆՔԱՅԻՆ ՀԱՅԵՑՈՂԱԿԱՆ  ՊԱՇՏՈՆՆԵՐ</t>
  </si>
  <si>
    <t>ՀԱՄԱՅՆՔԱՅԻՆ ՎԱՐՉԱԿԱՆ  ՊԱՇՏՈՆՆԵՐ</t>
  </si>
  <si>
    <t>Ռինդ բնակավայրի մարզադաշտի պահպանման և շահագործման պատասխանատու</t>
  </si>
  <si>
    <t>Ռինդ բնակավայրի Փառքի պուրակի պահպանման և շահագործման պատասխանատու</t>
  </si>
  <si>
    <t>ՔԱՂԱՔԱՑԻԱԿԱՆ ԱՇԽԱՏԱՆՔ ԻՐԱԿԱՆԱՑՆՈՂ ԱՆՁՆԱԿԱԶՄ</t>
  </si>
  <si>
    <t>ԸՆԴԱՄԵՆԸ</t>
  </si>
  <si>
    <t>ՔՊ խմբակցության գործավար</t>
  </si>
  <si>
    <t>ՔՊ խմբակցության փորձագետ</t>
  </si>
  <si>
    <t>Հանրապետություն խմբակցության գործավար</t>
  </si>
  <si>
    <t>Համայնքի ղեկավարի օգնական Արենի բնակավայրի պատասխանատու</t>
  </si>
  <si>
    <t>Արփի և Աղավնաձոր բնակավայրերի մշակութային միջոցառումների կազմակերպիչ</t>
  </si>
  <si>
    <t>գրադարակ մշակութային կենտրոնի համակարգող</t>
  </si>
  <si>
    <t>Արև է ելել ծրագրի մշակութային կառավարիչ</t>
  </si>
  <si>
    <t>14</t>
  </si>
  <si>
    <t>17</t>
  </si>
  <si>
    <t>Հավելված
ՀՀ Վայոց ձոր մարզի Արենի համայնքի ավագանու
2023 թվականի դեկտեմբերի 12-ի թիվ 154-Ա որոշման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</si>
</sst>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Calibri"/>
      <family val="2"/>
      <charset val="204"/>
      <scheme val="minor"/>
    </font>
    <font>
      <sz val="13"/>
      <color theme="1"/>
      <name val="Arial Armenian"/>
      <family val="2"/>
    </font>
    <font>
      <b/>
      <sz val="13"/>
      <color theme="1"/>
      <name val="Arial Armenian"/>
      <family val="2"/>
    </font>
    <font>
      <sz val="13"/>
      <color theme="1"/>
      <name val="Tahoma"/>
      <family val="2"/>
      <charset val="204"/>
    </font>
    <font>
      <b/>
      <sz val="13"/>
      <color theme="1"/>
      <name val="Tahoma"/>
      <family val="2"/>
      <charset val="204"/>
    </font>
    <font>
      <sz val="11"/>
      <color theme="1"/>
      <name val="Tahoma"/>
      <family val="2"/>
      <charset val="204"/>
    </font>
    <font>
      <b/>
      <sz val="11"/>
      <color theme="1"/>
      <name val="Tahoma"/>
      <family val="2"/>
      <charset val="204"/>
    </font>
    <font>
      <b/>
      <i/>
      <sz val="11"/>
      <color theme="1"/>
      <name val="Tahoma"/>
      <family val="2"/>
      <charset val="204"/>
    </font>
    <font>
      <b/>
      <sz val="10"/>
      <color theme="1"/>
      <name val="Tahoma"/>
      <family val="2"/>
      <charset val="204"/>
    </font>
    <font>
      <b/>
      <sz val="12"/>
      <color theme="1"/>
      <name val="Tahoma"/>
      <family val="2"/>
      <charset val="204"/>
    </font>
    <font>
      <b/>
      <sz val="16"/>
      <color theme="1"/>
      <name val="Tahoma"/>
      <family val="2"/>
      <charset val="204"/>
    </font>
    <font>
      <sz val="12"/>
      <color theme="1"/>
      <name val="Tahoma"/>
      <family val="2"/>
      <charset val="204"/>
    </font>
    <font>
      <b/>
      <i/>
      <sz val="12"/>
      <color theme="1"/>
      <name val="Calibri"/>
      <family val="2"/>
      <charset val="204"/>
      <scheme val="minor"/>
    </font>
    <font>
      <b/>
      <i/>
      <sz val="16"/>
      <color theme="1"/>
      <name val="Calibri"/>
      <family val="2"/>
      <charset val="204"/>
      <scheme val="minor"/>
    </font>
    <font>
      <sz val="11"/>
      <color theme="1"/>
      <name val="Arial Armenian"/>
      <family val="2"/>
    </font>
    <font>
      <b/>
      <i/>
      <sz val="13"/>
      <color theme="1"/>
      <name val="Arial Armenian"/>
      <family val="2"/>
    </font>
    <font>
      <b/>
      <i/>
      <sz val="13"/>
      <color theme="1"/>
      <name val="Tahoma"/>
      <family val="2"/>
      <charset val="204"/>
    </font>
    <font>
      <b/>
      <i/>
      <sz val="12"/>
      <color theme="1"/>
      <name val="Tahoma"/>
      <family val="2"/>
      <charset val="204"/>
    </font>
    <font>
      <b/>
      <i/>
      <sz val="12"/>
      <name val="Tahoma"/>
      <family val="2"/>
      <charset val="204"/>
    </font>
    <font>
      <b/>
      <i/>
      <sz val="11"/>
      <color rgb="FFFF0000"/>
      <name val="Tahoma"/>
      <family val="2"/>
      <charset val="204"/>
    </font>
    <font>
      <sz val="12"/>
      <color rgb="FF333333"/>
      <name val="GHEA Grapalat"/>
      <family val="3"/>
    </font>
    <font>
      <b/>
      <i/>
      <sz val="8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3" fillId="0" borderId="0" xfId="0" applyFont="1"/>
    <xf numFmtId="0" fontId="3" fillId="0" borderId="0" xfId="0" applyFont="1" applyAlignment="1">
      <alignment vertical="center" wrapText="1"/>
    </xf>
    <xf numFmtId="3" fontId="4" fillId="0" borderId="0" xfId="0" applyNumberFormat="1" applyFont="1"/>
    <xf numFmtId="3" fontId="3" fillId="0" borderId="0" xfId="0" applyNumberFormat="1" applyFont="1"/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3" fontId="5" fillId="0" borderId="1" xfId="0" applyNumberFormat="1" applyFont="1" applyBorder="1" applyAlignment="1">
      <alignment vertical="center"/>
    </xf>
    <xf numFmtId="0" fontId="5" fillId="0" borderId="0" xfId="0" applyFont="1"/>
    <xf numFmtId="0" fontId="3" fillId="0" borderId="0" xfId="0" applyFont="1" applyAlignment="1">
      <alignment wrapText="1"/>
    </xf>
    <xf numFmtId="0" fontId="5" fillId="0" borderId="1" xfId="0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49" fontId="5" fillId="0" borderId="1" xfId="0" applyNumberFormat="1" applyFont="1" applyBorder="1" applyAlignment="1">
      <alignment vertical="center"/>
    </xf>
    <xf numFmtId="1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right" vertical="center" wrapText="1"/>
    </xf>
    <xf numFmtId="0" fontId="5" fillId="2" borderId="1" xfId="0" applyFont="1" applyFill="1" applyBorder="1" applyAlignment="1">
      <alignment vertical="center" wrapText="1"/>
    </xf>
    <xf numFmtId="3" fontId="5" fillId="2" borderId="1" xfId="0" applyNumberFormat="1" applyFont="1" applyFill="1" applyBorder="1" applyAlignment="1">
      <alignment vertical="center"/>
    </xf>
    <xf numFmtId="49" fontId="5" fillId="2" borderId="1" xfId="0" applyNumberFormat="1" applyFont="1" applyFill="1" applyBorder="1" applyAlignment="1">
      <alignment vertical="center"/>
    </xf>
    <xf numFmtId="0" fontId="3" fillId="2" borderId="0" xfId="0" applyFont="1" applyFill="1"/>
    <xf numFmtId="0" fontId="1" fillId="2" borderId="0" xfId="0" applyFont="1" applyFill="1"/>
    <xf numFmtId="0" fontId="6" fillId="0" borderId="0" xfId="0" applyFont="1"/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49" fontId="5" fillId="0" borderId="0" xfId="0" applyNumberFormat="1" applyFont="1" applyAlignment="1">
      <alignment vertical="center"/>
    </xf>
    <xf numFmtId="49" fontId="5" fillId="2" borderId="0" xfId="0" applyNumberFormat="1" applyFont="1" applyFill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49" fontId="6" fillId="0" borderId="1" xfId="0" applyNumberFormat="1" applyFont="1" applyBorder="1" applyAlignment="1">
      <alignment horizontal="right" vertical="center"/>
    </xf>
    <xf numFmtId="2" fontId="5" fillId="0" borderId="0" xfId="0" applyNumberFormat="1" applyFont="1" applyAlignment="1">
      <alignment horizontal="right"/>
    </xf>
    <xf numFmtId="2" fontId="3" fillId="0" borderId="0" xfId="0" applyNumberFormat="1" applyFont="1"/>
    <xf numFmtId="2" fontId="1" fillId="0" borderId="0" xfId="0" applyNumberFormat="1" applyFont="1" applyAlignment="1">
      <alignment horizontal="center" vertical="center"/>
    </xf>
    <xf numFmtId="2" fontId="1" fillId="0" borderId="0" xfId="0" applyNumberFormat="1" applyFont="1"/>
    <xf numFmtId="3" fontId="5" fillId="0" borderId="0" xfId="0" applyNumberFormat="1" applyFont="1" applyAlignment="1">
      <alignment vertical="center"/>
    </xf>
    <xf numFmtId="3" fontId="5" fillId="2" borderId="0" xfId="0" applyNumberFormat="1" applyFont="1" applyFill="1" applyAlignment="1">
      <alignment vertical="center"/>
    </xf>
    <xf numFmtId="3" fontId="1" fillId="0" borderId="0" xfId="0" applyNumberFormat="1" applyFont="1"/>
    <xf numFmtId="2" fontId="2" fillId="0" borderId="0" xfId="0" applyNumberFormat="1" applyFont="1"/>
    <xf numFmtId="0" fontId="1" fillId="0" borderId="1" xfId="0" applyFont="1" applyBorder="1"/>
    <xf numFmtId="0" fontId="1" fillId="0" borderId="0" xfId="0" applyFont="1" applyAlignment="1">
      <alignment horizontal="right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right"/>
    </xf>
    <xf numFmtId="3" fontId="1" fillId="0" borderId="0" xfId="0" applyNumberFormat="1" applyFont="1" applyAlignment="1">
      <alignment horizontal="right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/>
    <xf numFmtId="0" fontId="4" fillId="0" borderId="1" xfId="0" applyFont="1" applyBorder="1" applyAlignment="1">
      <alignment vertical="center" wrapText="1"/>
    </xf>
    <xf numFmtId="49" fontId="9" fillId="0" borderId="1" xfId="0" applyNumberFormat="1" applyFont="1" applyBorder="1" applyAlignment="1">
      <alignment horizontal="right" vertical="center"/>
    </xf>
    <xf numFmtId="3" fontId="9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12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left"/>
    </xf>
    <xf numFmtId="0" fontId="14" fillId="0" borderId="1" xfId="0" applyFont="1" applyBorder="1"/>
    <xf numFmtId="0" fontId="1" fillId="0" borderId="1" xfId="0" applyFont="1" applyBorder="1" applyAlignment="1">
      <alignment wrapText="1"/>
    </xf>
    <xf numFmtId="3" fontId="1" fillId="0" borderId="1" xfId="0" applyNumberFormat="1" applyFont="1" applyBorder="1"/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15" fillId="0" borderId="0" xfId="0" applyFont="1"/>
    <xf numFmtId="0" fontId="7" fillId="0" borderId="1" xfId="0" applyFont="1" applyBorder="1" applyAlignment="1">
      <alignment vertical="center"/>
    </xf>
    <xf numFmtId="0" fontId="7" fillId="0" borderId="0" xfId="0" applyFont="1" applyAlignment="1">
      <alignment vertical="center"/>
    </xf>
    <xf numFmtId="3" fontId="17" fillId="0" borderId="1" xfId="0" applyNumberFormat="1" applyFont="1" applyBorder="1" applyAlignment="1">
      <alignment vertical="center"/>
    </xf>
    <xf numFmtId="0" fontId="17" fillId="0" borderId="1" xfId="0" applyFont="1" applyBorder="1" applyAlignment="1">
      <alignment horizontal="right" vertical="center"/>
    </xf>
    <xf numFmtId="49" fontId="18" fillId="0" borderId="1" xfId="0" applyNumberFormat="1" applyFont="1" applyBorder="1" applyAlignment="1">
      <alignment horizontal="right" vertical="center"/>
    </xf>
    <xf numFmtId="3" fontId="18" fillId="0" borderId="1" xfId="0" applyNumberFormat="1" applyFont="1" applyBorder="1" applyAlignment="1">
      <alignment vertical="center"/>
    </xf>
    <xf numFmtId="0" fontId="19" fillId="0" borderId="1" xfId="0" applyFont="1" applyBorder="1" applyAlignment="1">
      <alignment vertical="center"/>
    </xf>
    <xf numFmtId="0" fontId="16" fillId="0" borderId="1" xfId="0" applyFont="1" applyBorder="1" applyAlignment="1">
      <alignment vertical="center"/>
    </xf>
    <xf numFmtId="3" fontId="16" fillId="0" borderId="1" xfId="0" applyNumberFormat="1" applyFont="1" applyBorder="1"/>
    <xf numFmtId="0" fontId="16" fillId="0" borderId="1" xfId="0" applyFont="1" applyBorder="1"/>
    <xf numFmtId="0" fontId="16" fillId="0" borderId="0" xfId="0" applyFont="1"/>
    <xf numFmtId="0" fontId="1" fillId="0" borderId="0" xfId="0" applyFont="1" applyAlignment="1">
      <alignment horizontal="center"/>
    </xf>
    <xf numFmtId="3" fontId="1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20" fillId="0" borderId="0" xfId="0" applyFont="1" applyAlignment="1">
      <alignment wrapText="1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right" wrapText="1"/>
    </xf>
    <xf numFmtId="0" fontId="0" fillId="0" borderId="0" xfId="0"/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21" fillId="0" borderId="0" xfId="0" applyFont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6"/>
  <sheetViews>
    <sheetView tabSelected="1" topLeftCell="A67" zoomScale="80" zoomScaleNormal="80" workbookViewId="0">
      <selection sqref="A1:H1"/>
    </sheetView>
  </sheetViews>
  <sheetFormatPr defaultColWidth="9.109375" defaultRowHeight="16.8"/>
  <cols>
    <col min="1" max="1" width="1.109375" style="1" customWidth="1"/>
    <col min="2" max="2" width="5" style="8" customWidth="1"/>
    <col min="3" max="3" width="52.5546875" style="17" customWidth="1"/>
    <col min="4" max="4" width="17.109375" style="7" bestFit="1" customWidth="1"/>
    <col min="5" max="5" width="18.6640625" style="7" customWidth="1"/>
    <col min="6" max="6" width="17.33203125" style="7" customWidth="1"/>
    <col min="7" max="7" width="17.44140625" style="7" customWidth="1"/>
    <col min="8" max="8" width="14.44140625" style="4" customWidth="1"/>
    <col min="9" max="9" width="15.6640625" style="4" customWidth="1"/>
    <col min="10" max="16384" width="9.109375" style="1"/>
  </cols>
  <sheetData>
    <row r="1" spans="1:9" s="10" customFormat="1" ht="42.75" customHeight="1">
      <c r="A1" s="99" t="s">
        <v>124</v>
      </c>
      <c r="B1" s="100"/>
      <c r="C1" s="100"/>
      <c r="D1" s="100"/>
      <c r="E1" s="100"/>
      <c r="F1" s="100"/>
      <c r="G1" s="100"/>
      <c r="H1" s="100"/>
      <c r="I1"/>
    </row>
    <row r="2" spans="1:9" s="4" customFormat="1">
      <c r="A2" s="101" t="s">
        <v>49</v>
      </c>
      <c r="B2" s="101"/>
      <c r="C2" s="101"/>
      <c r="D2" s="101"/>
      <c r="E2" s="101"/>
      <c r="F2" s="101"/>
      <c r="G2" s="101"/>
      <c r="H2" s="101"/>
      <c r="I2" s="31"/>
    </row>
    <row r="3" spans="1:9" s="4" customFormat="1">
      <c r="A3" s="101" t="s">
        <v>62</v>
      </c>
      <c r="B3" s="101"/>
      <c r="C3" s="101"/>
      <c r="D3" s="101"/>
      <c r="E3" s="101"/>
      <c r="F3" s="101"/>
      <c r="G3" s="101"/>
      <c r="H3" s="101"/>
      <c r="I3" s="24"/>
    </row>
    <row r="4" spans="1:9" s="4" customFormat="1">
      <c r="B4" s="98"/>
      <c r="C4" s="98"/>
      <c r="D4" s="6"/>
      <c r="E4" s="6"/>
      <c r="F4" s="6"/>
      <c r="G4" s="6"/>
    </row>
    <row r="5" spans="1:9" s="9" customFormat="1" ht="27.6">
      <c r="B5" s="11" t="s">
        <v>3</v>
      </c>
      <c r="C5" s="12" t="s">
        <v>0</v>
      </c>
      <c r="D5" s="13" t="s">
        <v>1</v>
      </c>
      <c r="E5" s="13" t="s">
        <v>64</v>
      </c>
      <c r="F5" s="22" t="s">
        <v>53</v>
      </c>
      <c r="G5" s="22" t="s">
        <v>105</v>
      </c>
      <c r="H5" s="12" t="s">
        <v>2</v>
      </c>
      <c r="I5" s="32"/>
    </row>
    <row r="6" spans="1:9">
      <c r="B6" s="104" t="s">
        <v>106</v>
      </c>
      <c r="C6" s="104"/>
      <c r="D6" s="104"/>
      <c r="E6" s="104"/>
      <c r="F6" s="104"/>
      <c r="G6" s="104"/>
      <c r="H6" s="104"/>
      <c r="I6" s="33"/>
    </row>
    <row r="7" spans="1:9">
      <c r="B7" s="11">
        <v>1</v>
      </c>
      <c r="C7" s="54" t="s">
        <v>107</v>
      </c>
      <c r="D7" s="80">
        <v>1</v>
      </c>
      <c r="E7" s="80">
        <v>1</v>
      </c>
      <c r="F7" s="15">
        <v>550000</v>
      </c>
      <c r="G7" s="15">
        <v>550000</v>
      </c>
      <c r="H7" s="79"/>
      <c r="I7" s="33"/>
    </row>
    <row r="8" spans="1:9">
      <c r="B8" s="11">
        <v>2</v>
      </c>
      <c r="C8" s="14" t="s">
        <v>108</v>
      </c>
      <c r="D8" s="15">
        <v>1</v>
      </c>
      <c r="E8" s="15">
        <v>1</v>
      </c>
      <c r="F8" s="15">
        <v>432000</v>
      </c>
      <c r="G8" s="15">
        <v>432000</v>
      </c>
      <c r="H8" s="79"/>
      <c r="I8" s="33"/>
    </row>
    <row r="9" spans="1:9">
      <c r="B9" s="93">
        <v>3</v>
      </c>
      <c r="C9" s="14" t="s">
        <v>12</v>
      </c>
      <c r="D9" s="15">
        <v>1</v>
      </c>
      <c r="E9" s="15">
        <v>1</v>
      </c>
      <c r="F9" s="15">
        <v>356400</v>
      </c>
      <c r="G9" s="15">
        <v>356400</v>
      </c>
      <c r="H9" s="18"/>
      <c r="I9" s="34"/>
    </row>
    <row r="10" spans="1:9">
      <c r="B10" s="109" t="s">
        <v>22</v>
      </c>
      <c r="C10" s="110"/>
      <c r="D10" s="84">
        <v>3</v>
      </c>
      <c r="E10" s="84">
        <v>3</v>
      </c>
      <c r="F10" s="84">
        <f>SUM(F7:F9)</f>
        <v>1338400</v>
      </c>
      <c r="G10" s="84">
        <f>SUM(G7:G9)</f>
        <v>1338400</v>
      </c>
      <c r="H10" s="18"/>
      <c r="I10" s="34"/>
    </row>
    <row r="11" spans="1:9">
      <c r="B11" s="104" t="s">
        <v>109</v>
      </c>
      <c r="C11" s="104"/>
      <c r="D11" s="104"/>
      <c r="E11" s="104"/>
      <c r="F11" s="104"/>
      <c r="G11" s="104"/>
      <c r="H11" s="104"/>
      <c r="I11" s="34"/>
    </row>
    <row r="12" spans="1:9">
      <c r="B12" s="11">
        <v>4</v>
      </c>
      <c r="C12" s="14" t="s">
        <v>104</v>
      </c>
      <c r="D12" s="15">
        <v>1</v>
      </c>
      <c r="E12" s="15">
        <v>1</v>
      </c>
      <c r="F12" s="15">
        <v>280800</v>
      </c>
      <c r="G12" s="15">
        <v>280800</v>
      </c>
      <c r="H12" s="18"/>
      <c r="I12" s="34"/>
    </row>
    <row r="13" spans="1:9" ht="27.6">
      <c r="B13" s="11">
        <v>5</v>
      </c>
      <c r="C13" s="14" t="s">
        <v>118</v>
      </c>
      <c r="D13" s="15">
        <v>1</v>
      </c>
      <c r="E13" s="15">
        <v>1</v>
      </c>
      <c r="F13" s="15">
        <v>334800</v>
      </c>
      <c r="G13" s="15">
        <v>334800</v>
      </c>
      <c r="H13" s="18"/>
      <c r="I13" s="34"/>
    </row>
    <row r="14" spans="1:9">
      <c r="B14" s="11">
        <v>6</v>
      </c>
      <c r="C14" s="14" t="s">
        <v>13</v>
      </c>
      <c r="D14" s="15">
        <v>1</v>
      </c>
      <c r="E14" s="15">
        <v>1</v>
      </c>
      <c r="F14" s="15">
        <v>280800</v>
      </c>
      <c r="G14" s="15">
        <v>280800</v>
      </c>
      <c r="H14" s="18"/>
      <c r="I14" s="34"/>
    </row>
    <row r="15" spans="1:9">
      <c r="B15" s="95">
        <v>7</v>
      </c>
      <c r="C15" s="14" t="s">
        <v>116</v>
      </c>
      <c r="D15" s="49">
        <v>0.5</v>
      </c>
      <c r="E15" s="49">
        <v>1</v>
      </c>
      <c r="F15" s="78">
        <v>110000</v>
      </c>
      <c r="G15" s="78">
        <v>55000</v>
      </c>
      <c r="H15" s="1"/>
      <c r="I15" s="34"/>
    </row>
    <row r="16" spans="1:9" s="81" customFormat="1">
      <c r="B16" s="111" t="s">
        <v>22</v>
      </c>
      <c r="C16" s="112"/>
      <c r="D16" s="49">
        <v>3.5</v>
      </c>
      <c r="E16" s="94">
        <v>4</v>
      </c>
      <c r="F16" s="84">
        <f>SUM(F12:F15)</f>
        <v>1006400</v>
      </c>
      <c r="G16" s="84">
        <f>SUM(G12:G15)</f>
        <v>951400</v>
      </c>
      <c r="H16" s="82"/>
      <c r="I16" s="83"/>
    </row>
    <row r="17" spans="2:9">
      <c r="B17" s="104" t="s">
        <v>110</v>
      </c>
      <c r="C17" s="104"/>
      <c r="D17" s="104"/>
      <c r="E17" s="104"/>
      <c r="F17" s="104"/>
      <c r="G17" s="104"/>
      <c r="H17" s="104"/>
      <c r="I17" s="34"/>
    </row>
    <row r="18" spans="2:9">
      <c r="B18" s="11">
        <v>8</v>
      </c>
      <c r="C18" s="14" t="s">
        <v>5</v>
      </c>
      <c r="D18" s="15">
        <v>1</v>
      </c>
      <c r="E18" s="15">
        <v>1</v>
      </c>
      <c r="F18" s="15">
        <v>324000</v>
      </c>
      <c r="G18" s="15">
        <v>324000</v>
      </c>
      <c r="H18" s="18"/>
      <c r="I18" s="34"/>
    </row>
    <row r="19" spans="2:9">
      <c r="B19" s="11">
        <v>9</v>
      </c>
      <c r="C19" s="14" t="s">
        <v>6</v>
      </c>
      <c r="D19" s="15">
        <v>1</v>
      </c>
      <c r="E19" s="15">
        <v>1</v>
      </c>
      <c r="F19" s="15">
        <v>324000</v>
      </c>
      <c r="G19" s="15">
        <v>324000</v>
      </c>
      <c r="H19" s="18"/>
      <c r="I19" s="34"/>
    </row>
    <row r="20" spans="2:9">
      <c r="B20" s="11">
        <v>10</v>
      </c>
      <c r="C20" s="14" t="s">
        <v>7</v>
      </c>
      <c r="D20" s="15">
        <v>1</v>
      </c>
      <c r="E20" s="15">
        <v>1</v>
      </c>
      <c r="F20" s="15">
        <v>324000</v>
      </c>
      <c r="G20" s="15">
        <v>324000</v>
      </c>
      <c r="H20" s="18"/>
      <c r="I20" s="34"/>
    </row>
    <row r="21" spans="2:9">
      <c r="B21" s="11">
        <v>11</v>
      </c>
      <c r="C21" s="14" t="s">
        <v>8</v>
      </c>
      <c r="D21" s="15">
        <v>1</v>
      </c>
      <c r="E21" s="15">
        <v>1</v>
      </c>
      <c r="F21" s="15">
        <v>324000</v>
      </c>
      <c r="G21" s="15">
        <v>324000</v>
      </c>
      <c r="H21" s="18"/>
      <c r="I21" s="34"/>
    </row>
    <row r="22" spans="2:9">
      <c r="B22" s="11">
        <v>12</v>
      </c>
      <c r="C22" s="14" t="s">
        <v>61</v>
      </c>
      <c r="D22" s="15">
        <v>1</v>
      </c>
      <c r="E22" s="15">
        <v>1</v>
      </c>
      <c r="F22" s="15">
        <v>324000</v>
      </c>
      <c r="G22" s="15">
        <v>324000</v>
      </c>
      <c r="H22" s="18"/>
      <c r="I22" s="34"/>
    </row>
    <row r="23" spans="2:9">
      <c r="B23" s="11">
        <v>13</v>
      </c>
      <c r="C23" s="14" t="s">
        <v>9</v>
      </c>
      <c r="D23" s="15">
        <v>1</v>
      </c>
      <c r="E23" s="15">
        <v>1</v>
      </c>
      <c r="F23" s="15">
        <v>345600</v>
      </c>
      <c r="G23" s="15">
        <v>345600</v>
      </c>
      <c r="H23" s="18"/>
      <c r="I23" s="34"/>
    </row>
    <row r="24" spans="2:9">
      <c r="B24" s="11">
        <v>14</v>
      </c>
      <c r="C24" s="14" t="s">
        <v>10</v>
      </c>
      <c r="D24" s="15">
        <v>1</v>
      </c>
      <c r="E24" s="15">
        <v>1</v>
      </c>
      <c r="F24" s="15">
        <v>280800</v>
      </c>
      <c r="G24" s="15">
        <v>280800</v>
      </c>
      <c r="H24" s="18"/>
      <c r="I24" s="34"/>
    </row>
    <row r="25" spans="2:9">
      <c r="B25" s="11">
        <v>15</v>
      </c>
      <c r="C25" s="14" t="s">
        <v>11</v>
      </c>
      <c r="D25" s="15">
        <v>1</v>
      </c>
      <c r="E25" s="15">
        <v>1</v>
      </c>
      <c r="F25" s="15">
        <v>324000</v>
      </c>
      <c r="G25" s="15">
        <v>324000</v>
      </c>
      <c r="H25" s="18"/>
      <c r="I25" s="34"/>
    </row>
    <row r="26" spans="2:9" ht="21" customHeight="1">
      <c r="B26" s="113" t="s">
        <v>22</v>
      </c>
      <c r="C26" s="113"/>
      <c r="D26" s="84">
        <f>SUM(D18:D25)</f>
        <v>8</v>
      </c>
      <c r="E26" s="84">
        <f>SUM(E18:E25)</f>
        <v>8</v>
      </c>
      <c r="F26" s="84">
        <f>SUM(F18:F25)</f>
        <v>2570400</v>
      </c>
      <c r="G26" s="84">
        <f>SUM(G18:G25)</f>
        <v>2570400</v>
      </c>
      <c r="H26" s="18"/>
      <c r="I26" s="34"/>
    </row>
    <row r="27" spans="2:9">
      <c r="B27" s="106" t="s">
        <v>14</v>
      </c>
      <c r="C27" s="107"/>
      <c r="D27" s="107"/>
      <c r="E27" s="107"/>
      <c r="F27" s="107"/>
      <c r="G27" s="107"/>
      <c r="H27" s="108"/>
      <c r="I27" s="35"/>
    </row>
    <row r="28" spans="2:9">
      <c r="B28" s="11">
        <v>16</v>
      </c>
      <c r="C28" s="14" t="s">
        <v>54</v>
      </c>
      <c r="D28" s="15">
        <v>1</v>
      </c>
      <c r="E28" s="15">
        <v>1</v>
      </c>
      <c r="F28" s="15">
        <v>432000</v>
      </c>
      <c r="G28" s="15">
        <v>432000</v>
      </c>
      <c r="H28" s="21" t="s">
        <v>23</v>
      </c>
      <c r="I28" s="36"/>
    </row>
    <row r="29" spans="2:9">
      <c r="B29" s="11">
        <v>17</v>
      </c>
      <c r="C29" s="14" t="s">
        <v>55</v>
      </c>
      <c r="D29" s="15">
        <v>1</v>
      </c>
      <c r="E29" s="15">
        <v>1</v>
      </c>
      <c r="F29" s="15">
        <v>324000</v>
      </c>
      <c r="G29" s="15">
        <v>324000</v>
      </c>
      <c r="H29" s="21" t="s">
        <v>24</v>
      </c>
      <c r="I29" s="36"/>
    </row>
    <row r="30" spans="2:9">
      <c r="B30" s="11">
        <v>18</v>
      </c>
      <c r="C30" s="14" t="s">
        <v>55</v>
      </c>
      <c r="D30" s="15">
        <v>1</v>
      </c>
      <c r="E30" s="15">
        <v>1</v>
      </c>
      <c r="F30" s="15">
        <v>324000</v>
      </c>
      <c r="G30" s="15">
        <v>324000</v>
      </c>
      <c r="H30" s="21" t="s">
        <v>25</v>
      </c>
      <c r="I30" s="36"/>
    </row>
    <row r="31" spans="2:9">
      <c r="B31" s="11">
        <v>19</v>
      </c>
      <c r="C31" s="14" t="s">
        <v>55</v>
      </c>
      <c r="D31" s="15">
        <v>1</v>
      </c>
      <c r="E31" s="15">
        <v>1</v>
      </c>
      <c r="F31" s="15">
        <v>324000</v>
      </c>
      <c r="G31" s="15">
        <v>324000</v>
      </c>
      <c r="H31" s="21" t="s">
        <v>66</v>
      </c>
      <c r="I31" s="36"/>
    </row>
    <row r="32" spans="2:9">
      <c r="B32" s="11">
        <v>20</v>
      </c>
      <c r="C32" s="14" t="s">
        <v>55</v>
      </c>
      <c r="D32" s="15">
        <v>1</v>
      </c>
      <c r="E32" s="15">
        <v>1</v>
      </c>
      <c r="F32" s="15">
        <v>324000</v>
      </c>
      <c r="G32" s="15">
        <v>324000</v>
      </c>
      <c r="H32" s="21" t="s">
        <v>26</v>
      </c>
      <c r="I32" s="36"/>
    </row>
    <row r="33" spans="2:9">
      <c r="B33" s="11">
        <v>21</v>
      </c>
      <c r="C33" s="14" t="s">
        <v>56</v>
      </c>
      <c r="D33" s="15">
        <v>1</v>
      </c>
      <c r="E33" s="15">
        <v>1</v>
      </c>
      <c r="F33" s="15">
        <v>280800</v>
      </c>
      <c r="G33" s="15">
        <v>280800</v>
      </c>
      <c r="H33" s="21" t="s">
        <v>27</v>
      </c>
      <c r="I33" s="36"/>
    </row>
    <row r="34" spans="2:9">
      <c r="B34" s="11">
        <v>22</v>
      </c>
      <c r="C34" s="14" t="s">
        <v>56</v>
      </c>
      <c r="D34" s="15">
        <v>1</v>
      </c>
      <c r="E34" s="15">
        <v>1</v>
      </c>
      <c r="F34" s="15">
        <v>280800</v>
      </c>
      <c r="G34" s="15">
        <v>280800</v>
      </c>
      <c r="H34" s="21" t="s">
        <v>28</v>
      </c>
      <c r="I34" s="36"/>
    </row>
    <row r="35" spans="2:9" s="30" customFormat="1">
      <c r="B35" s="11">
        <v>23</v>
      </c>
      <c r="C35" s="26" t="s">
        <v>56</v>
      </c>
      <c r="D35" s="27">
        <v>1</v>
      </c>
      <c r="E35" s="27">
        <v>1</v>
      </c>
      <c r="F35" s="15">
        <v>280800</v>
      </c>
      <c r="G35" s="15">
        <v>280800</v>
      </c>
      <c r="H35" s="28" t="s">
        <v>29</v>
      </c>
      <c r="I35" s="37"/>
    </row>
    <row r="36" spans="2:9" s="30" customFormat="1">
      <c r="B36" s="11">
        <v>24</v>
      </c>
      <c r="C36" s="26" t="s">
        <v>56</v>
      </c>
      <c r="D36" s="27">
        <v>1</v>
      </c>
      <c r="E36" s="27">
        <v>1</v>
      </c>
      <c r="F36" s="15">
        <v>280800</v>
      </c>
      <c r="G36" s="15">
        <v>280800</v>
      </c>
      <c r="H36" s="28" t="s">
        <v>30</v>
      </c>
      <c r="I36" s="37"/>
    </row>
    <row r="37" spans="2:9">
      <c r="B37" s="11">
        <v>25</v>
      </c>
      <c r="C37" s="14" t="s">
        <v>56</v>
      </c>
      <c r="D37" s="15">
        <v>1</v>
      </c>
      <c r="E37" s="15">
        <v>1</v>
      </c>
      <c r="F37" s="15">
        <v>280800</v>
      </c>
      <c r="G37" s="15">
        <v>280800</v>
      </c>
      <c r="H37" s="21" t="s">
        <v>31</v>
      </c>
      <c r="I37" s="36"/>
    </row>
    <row r="38" spans="2:9">
      <c r="B38" s="11">
        <v>26</v>
      </c>
      <c r="C38" s="14" t="s">
        <v>56</v>
      </c>
      <c r="D38" s="15">
        <v>1</v>
      </c>
      <c r="E38" s="15">
        <v>1</v>
      </c>
      <c r="F38" s="15">
        <v>280800</v>
      </c>
      <c r="G38" s="15">
        <v>280800</v>
      </c>
      <c r="H38" s="21" t="s">
        <v>32</v>
      </c>
      <c r="I38" s="36"/>
    </row>
    <row r="39" spans="2:9">
      <c r="B39" s="11">
        <v>27</v>
      </c>
      <c r="C39" s="14" t="s">
        <v>56</v>
      </c>
      <c r="D39" s="15">
        <v>1</v>
      </c>
      <c r="E39" s="15">
        <v>1</v>
      </c>
      <c r="F39" s="15">
        <v>280800</v>
      </c>
      <c r="G39" s="15">
        <v>280800</v>
      </c>
      <c r="H39" s="21" t="s">
        <v>59</v>
      </c>
      <c r="I39" s="36"/>
    </row>
    <row r="40" spans="2:9">
      <c r="B40" s="11">
        <v>28</v>
      </c>
      <c r="C40" s="14" t="s">
        <v>56</v>
      </c>
      <c r="D40" s="15">
        <v>1</v>
      </c>
      <c r="E40" s="15">
        <v>1</v>
      </c>
      <c r="F40" s="15">
        <v>280800</v>
      </c>
      <c r="G40" s="15">
        <v>280800</v>
      </c>
      <c r="H40" s="21" t="s">
        <v>67</v>
      </c>
      <c r="I40" s="36"/>
    </row>
    <row r="41" spans="2:9">
      <c r="B41" s="11">
        <v>29</v>
      </c>
      <c r="C41" s="14" t="s">
        <v>56</v>
      </c>
      <c r="D41" s="15">
        <v>1</v>
      </c>
      <c r="E41" s="15">
        <v>1</v>
      </c>
      <c r="F41" s="15">
        <v>280800</v>
      </c>
      <c r="G41" s="15">
        <v>280800</v>
      </c>
      <c r="H41" s="21" t="s">
        <v>33</v>
      </c>
      <c r="I41" s="36"/>
    </row>
    <row r="42" spans="2:9">
      <c r="B42" s="11">
        <v>30</v>
      </c>
      <c r="C42" s="14" t="s">
        <v>56</v>
      </c>
      <c r="D42" s="15">
        <v>1</v>
      </c>
      <c r="E42" s="15">
        <v>1</v>
      </c>
      <c r="F42" s="15">
        <v>280800</v>
      </c>
      <c r="G42" s="15">
        <v>280800</v>
      </c>
      <c r="H42" s="21" t="s">
        <v>34</v>
      </c>
      <c r="I42" s="36"/>
    </row>
    <row r="43" spans="2:9">
      <c r="B43" s="11">
        <v>31</v>
      </c>
      <c r="C43" s="14" t="s">
        <v>57</v>
      </c>
      <c r="D43" s="15">
        <v>1</v>
      </c>
      <c r="E43" s="15">
        <v>1</v>
      </c>
      <c r="F43" s="15">
        <v>216000</v>
      </c>
      <c r="G43" s="15">
        <v>216000</v>
      </c>
      <c r="H43" s="21" t="s">
        <v>35</v>
      </c>
      <c r="I43" s="36"/>
    </row>
    <row r="44" spans="2:9">
      <c r="B44" s="11">
        <v>32</v>
      </c>
      <c r="C44" s="14" t="s">
        <v>57</v>
      </c>
      <c r="D44" s="15">
        <v>1</v>
      </c>
      <c r="E44" s="15">
        <v>1</v>
      </c>
      <c r="F44" s="15">
        <v>216000</v>
      </c>
      <c r="G44" s="15">
        <v>216000</v>
      </c>
      <c r="H44" s="21" t="s">
        <v>36</v>
      </c>
      <c r="I44" s="36"/>
    </row>
    <row r="45" spans="2:9">
      <c r="B45" s="11">
        <v>33</v>
      </c>
      <c r="C45" s="14" t="s">
        <v>57</v>
      </c>
      <c r="D45" s="15">
        <v>1</v>
      </c>
      <c r="E45" s="15">
        <v>1</v>
      </c>
      <c r="F45" s="15">
        <v>216000</v>
      </c>
      <c r="G45" s="15">
        <v>216000</v>
      </c>
      <c r="H45" s="21" t="s">
        <v>37</v>
      </c>
      <c r="I45" s="36"/>
    </row>
    <row r="46" spans="2:9">
      <c r="B46" s="11">
        <v>34</v>
      </c>
      <c r="C46" s="14" t="s">
        <v>57</v>
      </c>
      <c r="D46" s="15">
        <v>1</v>
      </c>
      <c r="E46" s="15">
        <v>1</v>
      </c>
      <c r="F46" s="15">
        <v>216000</v>
      </c>
      <c r="G46" s="15">
        <v>216000</v>
      </c>
      <c r="H46" s="21" t="s">
        <v>38</v>
      </c>
      <c r="I46" s="36"/>
    </row>
    <row r="47" spans="2:9">
      <c r="B47" s="11">
        <v>35</v>
      </c>
      <c r="C47" s="14" t="s">
        <v>57</v>
      </c>
      <c r="D47" s="15">
        <v>1</v>
      </c>
      <c r="E47" s="15">
        <v>1</v>
      </c>
      <c r="F47" s="15">
        <v>216000</v>
      </c>
      <c r="G47" s="15">
        <v>216000</v>
      </c>
      <c r="H47" s="21" t="s">
        <v>39</v>
      </c>
      <c r="I47" s="36"/>
    </row>
    <row r="48" spans="2:9">
      <c r="B48" s="11">
        <v>36</v>
      </c>
      <c r="C48" s="14" t="s">
        <v>57</v>
      </c>
      <c r="D48" s="15">
        <v>1</v>
      </c>
      <c r="E48" s="15">
        <v>1</v>
      </c>
      <c r="F48" s="15">
        <v>216000</v>
      </c>
      <c r="G48" s="15">
        <v>216000</v>
      </c>
      <c r="H48" s="21" t="s">
        <v>40</v>
      </c>
      <c r="I48" s="36"/>
    </row>
    <row r="49" spans="2:9">
      <c r="B49" s="11">
        <v>37</v>
      </c>
      <c r="C49" s="14" t="s">
        <v>57</v>
      </c>
      <c r="D49" s="15">
        <v>1</v>
      </c>
      <c r="E49" s="15">
        <v>1</v>
      </c>
      <c r="F49" s="15">
        <v>216000</v>
      </c>
      <c r="G49" s="15">
        <v>216000</v>
      </c>
      <c r="H49" s="21" t="s">
        <v>41</v>
      </c>
      <c r="I49" s="36"/>
    </row>
    <row r="50" spans="2:9">
      <c r="B50" s="11">
        <v>38</v>
      </c>
      <c r="C50" s="14" t="s">
        <v>58</v>
      </c>
      <c r="D50" s="15">
        <v>1</v>
      </c>
      <c r="E50" s="15">
        <v>1</v>
      </c>
      <c r="F50" s="15">
        <v>167400</v>
      </c>
      <c r="G50" s="15">
        <v>167400</v>
      </c>
      <c r="H50" s="21" t="s">
        <v>42</v>
      </c>
      <c r="I50" s="36"/>
    </row>
    <row r="51" spans="2:9">
      <c r="B51" s="11">
        <v>39</v>
      </c>
      <c r="C51" s="14" t="s">
        <v>58</v>
      </c>
      <c r="D51" s="15">
        <v>1</v>
      </c>
      <c r="E51" s="15">
        <v>1</v>
      </c>
      <c r="F51" s="15">
        <v>167400</v>
      </c>
      <c r="G51" s="15">
        <v>167400</v>
      </c>
      <c r="H51" s="21" t="s">
        <v>43</v>
      </c>
      <c r="I51" s="36"/>
    </row>
    <row r="52" spans="2:9">
      <c r="B52" s="11">
        <v>40</v>
      </c>
      <c r="C52" s="14" t="s">
        <v>58</v>
      </c>
      <c r="D52" s="15">
        <v>1</v>
      </c>
      <c r="E52" s="15">
        <v>1</v>
      </c>
      <c r="F52" s="15">
        <v>167400</v>
      </c>
      <c r="G52" s="15">
        <v>167400</v>
      </c>
      <c r="H52" s="21" t="s">
        <v>60</v>
      </c>
      <c r="I52" s="36"/>
    </row>
    <row r="53" spans="2:9">
      <c r="B53" s="11">
        <v>41</v>
      </c>
      <c r="C53" s="14" t="s">
        <v>58</v>
      </c>
      <c r="D53" s="15">
        <v>1</v>
      </c>
      <c r="E53" s="15">
        <v>1</v>
      </c>
      <c r="F53" s="15">
        <v>167400</v>
      </c>
      <c r="G53" s="15">
        <v>167400</v>
      </c>
      <c r="H53" s="21" t="s">
        <v>44</v>
      </c>
      <c r="I53" s="36"/>
    </row>
    <row r="54" spans="2:9">
      <c r="B54" s="113" t="s">
        <v>22</v>
      </c>
      <c r="C54" s="113"/>
      <c r="D54" s="84">
        <f>SUM(D28:D53)</f>
        <v>26</v>
      </c>
      <c r="E54" s="84">
        <f t="shared" ref="E54:G54" si="0">SUM(E28:E53)</f>
        <v>26</v>
      </c>
      <c r="F54" s="84">
        <f t="shared" si="0"/>
        <v>6717600</v>
      </c>
      <c r="G54" s="84">
        <f t="shared" si="0"/>
        <v>6717600</v>
      </c>
      <c r="H54" s="1"/>
      <c r="I54" s="36"/>
    </row>
    <row r="55" spans="2:9">
      <c r="B55" s="103" t="s">
        <v>21</v>
      </c>
      <c r="C55" s="103"/>
      <c r="D55" s="103"/>
      <c r="E55" s="103"/>
      <c r="F55" s="103"/>
      <c r="G55" s="103"/>
      <c r="H55" s="103"/>
      <c r="I55" s="35"/>
    </row>
    <row r="56" spans="2:9">
      <c r="B56" s="11">
        <v>42</v>
      </c>
      <c r="C56" s="14" t="s">
        <v>15</v>
      </c>
      <c r="D56" s="23">
        <v>7.5</v>
      </c>
      <c r="E56" s="23">
        <v>11</v>
      </c>
      <c r="F56" s="15">
        <v>113400</v>
      </c>
      <c r="G56" s="15">
        <v>850500</v>
      </c>
      <c r="H56" s="49"/>
      <c r="I56" s="38"/>
    </row>
    <row r="57" spans="2:9">
      <c r="B57" s="11">
        <v>43</v>
      </c>
      <c r="C57" s="14" t="s">
        <v>17</v>
      </c>
      <c r="D57" s="15">
        <v>1</v>
      </c>
      <c r="E57" s="15">
        <v>1</v>
      </c>
      <c r="F57" s="15">
        <v>270000</v>
      </c>
      <c r="G57" s="15">
        <v>270000</v>
      </c>
      <c r="H57" s="18"/>
      <c r="I57" s="34"/>
    </row>
    <row r="58" spans="2:9">
      <c r="B58" s="11">
        <v>44</v>
      </c>
      <c r="C58" s="14" t="s">
        <v>47</v>
      </c>
      <c r="D58" s="15">
        <v>1</v>
      </c>
      <c r="E58" s="15">
        <v>1</v>
      </c>
      <c r="F58" s="15">
        <v>167400</v>
      </c>
      <c r="G58" s="15">
        <v>167400</v>
      </c>
      <c r="H58" s="18"/>
      <c r="I58" s="34"/>
    </row>
    <row r="59" spans="2:9">
      <c r="B59" s="113" t="s">
        <v>22</v>
      </c>
      <c r="C59" s="113"/>
      <c r="D59" s="85">
        <v>9.5</v>
      </c>
      <c r="E59" s="84">
        <f>SUM(E56:E58)</f>
        <v>13</v>
      </c>
      <c r="F59" s="84">
        <f>SUM(F56:F58)</f>
        <v>550800</v>
      </c>
      <c r="G59" s="84">
        <f>SUM(G56:G58)</f>
        <v>1287900</v>
      </c>
      <c r="H59" s="18"/>
      <c r="I59" s="34"/>
    </row>
    <row r="60" spans="2:9">
      <c r="B60" s="103" t="s">
        <v>113</v>
      </c>
      <c r="C60" s="103"/>
      <c r="D60" s="103"/>
      <c r="E60" s="103"/>
      <c r="F60" s="103"/>
      <c r="G60" s="103"/>
      <c r="H60" s="103"/>
      <c r="I60" s="35"/>
    </row>
    <row r="61" spans="2:9" s="50" customFormat="1">
      <c r="B61" s="11">
        <v>45</v>
      </c>
      <c r="C61" s="54" t="s">
        <v>19</v>
      </c>
      <c r="D61" s="23">
        <v>2</v>
      </c>
      <c r="E61" s="23">
        <v>2</v>
      </c>
      <c r="F61" s="15">
        <v>113400</v>
      </c>
      <c r="G61" s="15">
        <v>226800</v>
      </c>
      <c r="H61" s="23"/>
      <c r="I61" s="51"/>
    </row>
    <row r="62" spans="2:9" ht="15.75" customHeight="1">
      <c r="B62" s="11">
        <v>46</v>
      </c>
      <c r="C62" s="14" t="s">
        <v>19</v>
      </c>
      <c r="D62" s="15">
        <v>5</v>
      </c>
      <c r="E62" s="15">
        <v>5</v>
      </c>
      <c r="F62" s="15">
        <v>107000</v>
      </c>
      <c r="G62" s="15">
        <v>535000</v>
      </c>
      <c r="H62" s="14"/>
      <c r="I62" s="38"/>
    </row>
    <row r="63" spans="2:9">
      <c r="B63" s="11">
        <v>47</v>
      </c>
      <c r="C63" s="14" t="s">
        <v>46</v>
      </c>
      <c r="D63" s="15">
        <v>1</v>
      </c>
      <c r="E63" s="15">
        <v>1</v>
      </c>
      <c r="F63" s="15">
        <v>151200</v>
      </c>
      <c r="G63" s="15">
        <v>151200</v>
      </c>
      <c r="H63" s="14"/>
      <c r="I63" s="38"/>
    </row>
    <row r="64" spans="2:9" ht="27.6">
      <c r="B64" s="11">
        <v>48</v>
      </c>
      <c r="C64" s="14" t="s">
        <v>102</v>
      </c>
      <c r="D64" s="55">
        <v>1</v>
      </c>
      <c r="E64" s="15">
        <v>1</v>
      </c>
      <c r="F64" s="15">
        <v>113400</v>
      </c>
      <c r="G64" s="15">
        <v>113400</v>
      </c>
      <c r="H64" s="14"/>
      <c r="I64" s="38"/>
    </row>
    <row r="65" spans="2:9" ht="33.6">
      <c r="B65" s="11">
        <v>49</v>
      </c>
      <c r="C65" s="77" t="s">
        <v>103</v>
      </c>
      <c r="D65" s="49">
        <v>0.5</v>
      </c>
      <c r="E65" s="49">
        <v>1</v>
      </c>
      <c r="F65" s="78">
        <v>113400</v>
      </c>
      <c r="G65" s="78">
        <v>56700</v>
      </c>
      <c r="H65" s="14"/>
      <c r="I65" s="38"/>
    </row>
    <row r="66" spans="2:9" ht="59.25" customHeight="1">
      <c r="B66" s="11">
        <v>50</v>
      </c>
      <c r="C66" s="77" t="s">
        <v>112</v>
      </c>
      <c r="D66" s="49">
        <v>0.5</v>
      </c>
      <c r="E66" s="49">
        <v>1</v>
      </c>
      <c r="F66" s="78">
        <v>113400</v>
      </c>
      <c r="G66" s="78">
        <v>56700</v>
      </c>
      <c r="H66" s="14"/>
      <c r="I66" s="38"/>
    </row>
    <row r="67" spans="2:9" ht="50.4">
      <c r="B67" s="11">
        <v>51</v>
      </c>
      <c r="C67" s="77" t="s">
        <v>111</v>
      </c>
      <c r="D67" s="49">
        <v>0.5</v>
      </c>
      <c r="E67" s="49">
        <v>1</v>
      </c>
      <c r="F67" s="78">
        <v>113400</v>
      </c>
      <c r="G67" s="78">
        <v>56700</v>
      </c>
      <c r="H67" s="14"/>
      <c r="I67" s="38"/>
    </row>
    <row r="68" spans="2:9">
      <c r="B68" s="11">
        <v>52</v>
      </c>
      <c r="C68" s="77" t="s">
        <v>115</v>
      </c>
      <c r="D68" s="49">
        <v>0.5</v>
      </c>
      <c r="E68" s="49">
        <v>1</v>
      </c>
      <c r="F68" s="78">
        <v>113400</v>
      </c>
      <c r="G68" s="78">
        <v>56700</v>
      </c>
      <c r="H68" s="14"/>
      <c r="I68" s="38"/>
    </row>
    <row r="69" spans="2:9" ht="39" customHeight="1">
      <c r="B69" s="11">
        <v>53</v>
      </c>
      <c r="C69" s="96" t="s">
        <v>117</v>
      </c>
      <c r="D69" s="49">
        <v>0.5</v>
      </c>
      <c r="E69" s="49">
        <v>1</v>
      </c>
      <c r="F69" s="78">
        <v>113400</v>
      </c>
      <c r="G69" s="78">
        <v>56700</v>
      </c>
      <c r="H69" s="14"/>
      <c r="I69" s="38"/>
    </row>
    <row r="70" spans="2:9" ht="46.8">
      <c r="B70" s="11">
        <v>54</v>
      </c>
      <c r="C70" s="97" t="s">
        <v>119</v>
      </c>
      <c r="D70" s="49">
        <v>0.5</v>
      </c>
      <c r="E70" s="49">
        <v>1</v>
      </c>
      <c r="F70" s="78">
        <v>105000</v>
      </c>
      <c r="G70" s="78">
        <v>105000</v>
      </c>
      <c r="H70" s="14"/>
      <c r="I70" s="38"/>
    </row>
    <row r="71" spans="2:9" ht="37.5" customHeight="1">
      <c r="B71" s="11">
        <v>55</v>
      </c>
      <c r="C71" s="97" t="s">
        <v>120</v>
      </c>
      <c r="D71" s="1">
        <v>1</v>
      </c>
      <c r="E71" s="1">
        <v>1</v>
      </c>
      <c r="F71" s="78">
        <v>105000</v>
      </c>
      <c r="G71" s="78">
        <v>105000</v>
      </c>
      <c r="H71" s="14"/>
      <c r="I71" s="38"/>
    </row>
    <row r="72" spans="2:9" ht="37.5" customHeight="1">
      <c r="B72" s="11"/>
      <c r="C72" s="97" t="s">
        <v>121</v>
      </c>
      <c r="D72" s="1">
        <v>1</v>
      </c>
      <c r="E72" s="1">
        <v>1</v>
      </c>
      <c r="F72" s="78">
        <v>105000</v>
      </c>
      <c r="G72" s="78">
        <v>105000</v>
      </c>
      <c r="H72" s="14"/>
      <c r="I72" s="38"/>
    </row>
    <row r="73" spans="2:9" s="81" customFormat="1">
      <c r="B73" s="105" t="s">
        <v>22</v>
      </c>
      <c r="C73" s="105"/>
      <c r="D73" s="86" t="s">
        <v>122</v>
      </c>
      <c r="E73" s="86" t="s">
        <v>123</v>
      </c>
      <c r="F73" s="87">
        <f>SUM(F61:F72)</f>
        <v>1367000</v>
      </c>
      <c r="G73" s="87">
        <f>SUM(G61:G72)</f>
        <v>1624900</v>
      </c>
      <c r="H73" s="88"/>
      <c r="I73" s="83"/>
    </row>
    <row r="74" spans="2:9" s="81" customFormat="1">
      <c r="B74" s="114" t="s">
        <v>114</v>
      </c>
      <c r="C74" s="114"/>
      <c r="D74" s="89">
        <v>64</v>
      </c>
      <c r="E74" s="89">
        <v>71</v>
      </c>
      <c r="F74" s="90">
        <f>SUM(F10+F16+F26+F54+F59+F73)</f>
        <v>13550600</v>
      </c>
      <c r="G74" s="90">
        <f>SUM(G10+G16+G26+G54+G59+G73)</f>
        <v>14490600</v>
      </c>
      <c r="H74" s="91"/>
      <c r="I74" s="92"/>
    </row>
    <row r="75" spans="2:9" ht="33" customHeight="1">
      <c r="E75" s="7" t="s">
        <v>45</v>
      </c>
    </row>
    <row r="76" spans="2:9">
      <c r="B76" s="102" t="s">
        <v>50</v>
      </c>
      <c r="C76" s="102"/>
      <c r="D76" s="102"/>
      <c r="E76" s="102"/>
      <c r="F76" s="102"/>
      <c r="G76" s="102"/>
      <c r="H76" s="102"/>
      <c r="I76" s="25"/>
    </row>
    <row r="78" spans="2:9" ht="49.5" customHeight="1">
      <c r="C78" s="115"/>
      <c r="D78" s="115"/>
      <c r="E78" s="115"/>
      <c r="F78" s="115"/>
      <c r="G78" s="115"/>
      <c r="H78" s="115"/>
    </row>
    <row r="86" spans="9:9">
      <c r="I86" s="7"/>
    </row>
  </sheetData>
  <mergeCells count="19">
    <mergeCell ref="B59:C59"/>
    <mergeCell ref="B74:C74"/>
    <mergeCell ref="C78:H78"/>
    <mergeCell ref="B4:C4"/>
    <mergeCell ref="A1:H1"/>
    <mergeCell ref="A3:H3"/>
    <mergeCell ref="A2:H2"/>
    <mergeCell ref="B76:H76"/>
    <mergeCell ref="B60:H60"/>
    <mergeCell ref="B6:H6"/>
    <mergeCell ref="B55:H55"/>
    <mergeCell ref="B73:C73"/>
    <mergeCell ref="B27:H27"/>
    <mergeCell ref="B10:C10"/>
    <mergeCell ref="B11:H11"/>
    <mergeCell ref="B17:H17"/>
    <mergeCell ref="B16:C16"/>
    <mergeCell ref="B26:C26"/>
    <mergeCell ref="B54:C54"/>
  </mergeCells>
  <pageMargins left="0.25" right="0.25" top="0.75" bottom="0.75" header="0.3" footer="0.3"/>
  <pageSetup paperSize="9" scale="68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62"/>
  <sheetViews>
    <sheetView topLeftCell="A28" zoomScale="80" zoomScaleNormal="80" workbookViewId="0">
      <selection activeCell="B60" sqref="B60:H60"/>
    </sheetView>
  </sheetViews>
  <sheetFormatPr defaultColWidth="9.109375" defaultRowHeight="16.8"/>
  <cols>
    <col min="1" max="1" width="1.109375" style="1" customWidth="1"/>
    <col min="2" max="2" width="5" style="8" customWidth="1"/>
    <col min="3" max="3" width="49.6640625" style="17" customWidth="1"/>
    <col min="4" max="4" width="17.109375" style="7" bestFit="1" customWidth="1"/>
    <col min="5" max="5" width="18.6640625" style="7" customWidth="1"/>
    <col min="6" max="6" width="17.33203125" style="7" customWidth="1"/>
    <col min="7" max="7" width="17.44140625" style="7" customWidth="1"/>
    <col min="8" max="8" width="14.44140625" style="4" customWidth="1"/>
    <col min="9" max="9" width="15.6640625" style="4" customWidth="1"/>
    <col min="10" max="10" width="13.44140625" style="4" bestFit="1" customWidth="1"/>
    <col min="11" max="13" width="9.109375" style="1"/>
    <col min="14" max="14" width="19.109375" style="44" customWidth="1"/>
    <col min="15" max="15" width="9.109375" style="1"/>
    <col min="16" max="16" width="16.33203125" style="1" customWidth="1"/>
    <col min="17" max="17" width="9.109375" style="1"/>
    <col min="18" max="18" width="17.5546875" style="1" customWidth="1"/>
    <col min="19" max="16384" width="9.109375" style="1"/>
  </cols>
  <sheetData>
    <row r="1" spans="1:18" s="10" customFormat="1" ht="42.75" customHeight="1">
      <c r="A1" s="99" t="s">
        <v>65</v>
      </c>
      <c r="B1" s="100"/>
      <c r="C1" s="100"/>
      <c r="D1" s="100"/>
      <c r="E1" s="100"/>
      <c r="F1" s="100"/>
      <c r="G1" s="100"/>
      <c r="H1" s="100"/>
      <c r="I1"/>
      <c r="J1" s="16"/>
      <c r="N1" s="41"/>
    </row>
    <row r="2" spans="1:18" s="4" customFormat="1">
      <c r="A2" s="101" t="s">
        <v>49</v>
      </c>
      <c r="B2" s="101"/>
      <c r="C2" s="101"/>
      <c r="D2" s="101"/>
      <c r="E2" s="101"/>
      <c r="F2" s="101"/>
      <c r="G2" s="101"/>
      <c r="H2" s="101"/>
      <c r="I2" s="31"/>
      <c r="J2" s="31"/>
      <c r="K2" s="3"/>
      <c r="N2" s="42"/>
    </row>
    <row r="3" spans="1:18" s="4" customFormat="1">
      <c r="A3" s="101" t="s">
        <v>62</v>
      </c>
      <c r="B3" s="101"/>
      <c r="C3" s="101"/>
      <c r="D3" s="101"/>
      <c r="E3" s="101"/>
      <c r="F3" s="101"/>
      <c r="G3" s="101"/>
      <c r="H3" s="101"/>
      <c r="I3" s="24"/>
      <c r="J3" s="31"/>
      <c r="K3" s="3"/>
      <c r="N3" s="42"/>
    </row>
    <row r="4" spans="1:18" s="4" customFormat="1">
      <c r="B4" s="98" t="s">
        <v>69</v>
      </c>
      <c r="C4" s="98"/>
      <c r="D4" s="6"/>
      <c r="E4" s="6"/>
      <c r="F4" s="6"/>
      <c r="G4" s="6"/>
      <c r="N4" s="42"/>
    </row>
    <row r="5" spans="1:18" s="9" customFormat="1" ht="27.6">
      <c r="B5" s="11" t="s">
        <v>3</v>
      </c>
      <c r="C5" s="12" t="s">
        <v>0</v>
      </c>
      <c r="D5" s="13" t="s">
        <v>1</v>
      </c>
      <c r="E5" s="13" t="s">
        <v>64</v>
      </c>
      <c r="F5" s="22" t="s">
        <v>53</v>
      </c>
      <c r="G5" s="22" t="s">
        <v>63</v>
      </c>
      <c r="H5" s="12" t="s">
        <v>2</v>
      </c>
      <c r="I5" s="32"/>
      <c r="J5" s="8"/>
      <c r="N5" s="43"/>
    </row>
    <row r="6" spans="1:18">
      <c r="B6" s="104" t="s">
        <v>4</v>
      </c>
      <c r="C6" s="104"/>
      <c r="D6" s="104"/>
      <c r="E6" s="104"/>
      <c r="F6" s="104"/>
      <c r="G6" s="104"/>
      <c r="H6" s="104"/>
      <c r="I6" s="33"/>
      <c r="N6" s="15">
        <v>260000</v>
      </c>
      <c r="P6" s="15">
        <v>260000</v>
      </c>
    </row>
    <row r="7" spans="1:18">
      <c r="B7" s="11">
        <v>1</v>
      </c>
      <c r="C7" s="14" t="s">
        <v>12</v>
      </c>
      <c r="D7" s="15">
        <v>1</v>
      </c>
      <c r="E7" s="15">
        <v>1</v>
      </c>
      <c r="F7" s="15">
        <v>260000</v>
      </c>
      <c r="G7" s="15">
        <v>260000</v>
      </c>
      <c r="H7" s="18"/>
      <c r="I7" s="34"/>
      <c r="N7" s="15">
        <v>230000</v>
      </c>
      <c r="P7" s="15">
        <v>230000</v>
      </c>
      <c r="R7" s="45"/>
    </row>
    <row r="8" spans="1:18">
      <c r="B8" s="11">
        <f>B7+1</f>
        <v>2</v>
      </c>
      <c r="C8" s="14" t="s">
        <v>13</v>
      </c>
      <c r="D8" s="15">
        <v>1</v>
      </c>
      <c r="E8" s="15">
        <v>1</v>
      </c>
      <c r="F8" s="15">
        <v>230000</v>
      </c>
      <c r="G8" s="15">
        <v>230000</v>
      </c>
      <c r="H8" s="18"/>
      <c r="I8" s="34"/>
      <c r="N8" s="15">
        <v>150000</v>
      </c>
      <c r="P8" s="15">
        <v>150000</v>
      </c>
      <c r="R8" s="45"/>
    </row>
    <row r="9" spans="1:18">
      <c r="B9" s="11">
        <f t="shared" ref="B9:B17" si="0">B8+1</f>
        <v>3</v>
      </c>
      <c r="C9" s="14" t="s">
        <v>48</v>
      </c>
      <c r="D9" s="15">
        <v>1</v>
      </c>
      <c r="E9" s="15">
        <v>1</v>
      </c>
      <c r="F9" s="15">
        <v>150000</v>
      </c>
      <c r="G9" s="15">
        <v>150000</v>
      </c>
      <c r="H9" s="18"/>
      <c r="I9" s="34"/>
      <c r="N9" s="15">
        <v>220000</v>
      </c>
      <c r="P9" s="15">
        <v>220000</v>
      </c>
      <c r="R9" s="45"/>
    </row>
    <row r="10" spans="1:18">
      <c r="B10" s="11">
        <f t="shared" si="0"/>
        <v>4</v>
      </c>
      <c r="C10" s="14" t="s">
        <v>5</v>
      </c>
      <c r="D10" s="15">
        <v>1</v>
      </c>
      <c r="E10" s="15">
        <v>1</v>
      </c>
      <c r="F10" s="15">
        <v>220000</v>
      </c>
      <c r="G10" s="15">
        <v>220000</v>
      </c>
      <c r="H10" s="18"/>
      <c r="I10" s="34"/>
      <c r="N10" s="15">
        <v>220000</v>
      </c>
      <c r="P10" s="15">
        <v>220000</v>
      </c>
      <c r="R10" s="45"/>
    </row>
    <row r="11" spans="1:18">
      <c r="B11" s="11">
        <f t="shared" si="0"/>
        <v>5</v>
      </c>
      <c r="C11" s="14" t="s">
        <v>6</v>
      </c>
      <c r="D11" s="15">
        <v>1</v>
      </c>
      <c r="E11" s="15">
        <v>1</v>
      </c>
      <c r="F11" s="15">
        <v>220000</v>
      </c>
      <c r="G11" s="15">
        <v>220000</v>
      </c>
      <c r="H11" s="18"/>
      <c r="I11" s="34"/>
      <c r="N11" s="15">
        <v>220000</v>
      </c>
      <c r="P11" s="15">
        <v>220000</v>
      </c>
      <c r="R11" s="45"/>
    </row>
    <row r="12" spans="1:18">
      <c r="B12" s="11">
        <f t="shared" si="0"/>
        <v>6</v>
      </c>
      <c r="C12" s="14" t="s">
        <v>7</v>
      </c>
      <c r="D12" s="15">
        <v>1</v>
      </c>
      <c r="E12" s="15">
        <v>1</v>
      </c>
      <c r="F12" s="15">
        <v>220000</v>
      </c>
      <c r="G12" s="15">
        <v>220000</v>
      </c>
      <c r="H12" s="18"/>
      <c r="I12" s="34"/>
      <c r="N12" s="15">
        <v>220000</v>
      </c>
      <c r="P12" s="15">
        <v>220000</v>
      </c>
      <c r="R12" s="45"/>
    </row>
    <row r="13" spans="1:18">
      <c r="B13" s="11">
        <f t="shared" si="0"/>
        <v>7</v>
      </c>
      <c r="C13" s="14" t="s">
        <v>8</v>
      </c>
      <c r="D13" s="15">
        <v>1</v>
      </c>
      <c r="E13" s="15">
        <v>1</v>
      </c>
      <c r="F13" s="15">
        <v>220000</v>
      </c>
      <c r="G13" s="15">
        <v>220000</v>
      </c>
      <c r="H13" s="18"/>
      <c r="I13" s="34"/>
      <c r="N13" s="15">
        <v>220000</v>
      </c>
      <c r="P13" s="15">
        <v>220000</v>
      </c>
      <c r="R13" s="45"/>
    </row>
    <row r="14" spans="1:18">
      <c r="B14" s="11">
        <f t="shared" si="0"/>
        <v>8</v>
      </c>
      <c r="C14" s="14" t="s">
        <v>61</v>
      </c>
      <c r="D14" s="15">
        <v>1</v>
      </c>
      <c r="E14" s="15">
        <v>1</v>
      </c>
      <c r="F14" s="15">
        <v>220000</v>
      </c>
      <c r="G14" s="15">
        <v>220000</v>
      </c>
      <c r="H14" s="18"/>
      <c r="I14" s="34"/>
      <c r="N14" s="15">
        <v>240000</v>
      </c>
      <c r="P14" s="15">
        <v>240000</v>
      </c>
      <c r="R14" s="45"/>
    </row>
    <row r="15" spans="1:18">
      <c r="B15" s="11">
        <f t="shared" si="0"/>
        <v>9</v>
      </c>
      <c r="C15" s="14" t="s">
        <v>9</v>
      </c>
      <c r="D15" s="15">
        <v>1</v>
      </c>
      <c r="E15" s="15">
        <v>1</v>
      </c>
      <c r="F15" s="15">
        <v>240000</v>
      </c>
      <c r="G15" s="15">
        <v>240000</v>
      </c>
      <c r="H15" s="18"/>
      <c r="I15" s="34"/>
      <c r="N15" s="15">
        <v>170000</v>
      </c>
      <c r="P15" s="15">
        <v>170000</v>
      </c>
      <c r="R15" s="45"/>
    </row>
    <row r="16" spans="1:18">
      <c r="B16" s="11">
        <f t="shared" si="0"/>
        <v>10</v>
      </c>
      <c r="C16" s="14" t="s">
        <v>10</v>
      </c>
      <c r="D16" s="15">
        <v>1</v>
      </c>
      <c r="E16" s="15">
        <v>1</v>
      </c>
      <c r="F16" s="15">
        <v>170000</v>
      </c>
      <c r="G16" s="15">
        <v>170000</v>
      </c>
      <c r="H16" s="18"/>
      <c r="I16" s="34"/>
      <c r="N16" s="15">
        <v>220000</v>
      </c>
      <c r="P16" s="15">
        <v>220000</v>
      </c>
      <c r="R16" s="45"/>
    </row>
    <row r="17" spans="2:18" ht="29.25" customHeight="1">
      <c r="B17" s="11">
        <f t="shared" si="0"/>
        <v>11</v>
      </c>
      <c r="C17" s="14" t="s">
        <v>11</v>
      </c>
      <c r="D17" s="15">
        <v>1</v>
      </c>
      <c r="E17" s="15">
        <v>1</v>
      </c>
      <c r="F17" s="15">
        <v>220000</v>
      </c>
      <c r="G17" s="15">
        <v>220000</v>
      </c>
      <c r="H17" s="18"/>
      <c r="I17" s="34"/>
      <c r="N17" s="15">
        <v>300000</v>
      </c>
      <c r="P17" s="15">
        <v>300000</v>
      </c>
      <c r="R17" s="45"/>
    </row>
    <row r="18" spans="2:18">
      <c r="B18" s="106" t="s">
        <v>14</v>
      </c>
      <c r="C18" s="107"/>
      <c r="D18" s="107"/>
      <c r="E18" s="107"/>
      <c r="F18" s="107"/>
      <c r="G18" s="107"/>
      <c r="H18" s="108"/>
      <c r="I18" s="35"/>
      <c r="N18" s="15">
        <v>220000</v>
      </c>
      <c r="P18" s="15">
        <v>220000</v>
      </c>
      <c r="R18" s="45"/>
    </row>
    <row r="19" spans="2:18">
      <c r="B19" s="11">
        <v>12</v>
      </c>
      <c r="C19" s="14" t="s">
        <v>54</v>
      </c>
      <c r="D19" s="15">
        <v>1</v>
      </c>
      <c r="E19" s="15">
        <v>1</v>
      </c>
      <c r="F19" s="15">
        <v>300000</v>
      </c>
      <c r="G19" s="15">
        <v>300000</v>
      </c>
      <c r="H19" s="21" t="s">
        <v>23</v>
      </c>
      <c r="I19" s="36"/>
      <c r="N19" s="15">
        <v>220000</v>
      </c>
      <c r="P19" s="15">
        <v>220000</v>
      </c>
      <c r="R19" s="45"/>
    </row>
    <row r="20" spans="2:18">
      <c r="B20" s="11">
        <f>B19+1</f>
        <v>13</v>
      </c>
      <c r="C20" s="14" t="s">
        <v>55</v>
      </c>
      <c r="D20" s="15">
        <v>1</v>
      </c>
      <c r="E20" s="15">
        <v>1</v>
      </c>
      <c r="F20" s="15">
        <v>220000</v>
      </c>
      <c r="G20" s="15">
        <v>220000</v>
      </c>
      <c r="H20" s="21" t="s">
        <v>24</v>
      </c>
      <c r="I20" s="36"/>
      <c r="N20" s="15">
        <v>220000</v>
      </c>
      <c r="P20" s="15">
        <v>220000</v>
      </c>
      <c r="R20" s="45"/>
    </row>
    <row r="21" spans="2:18">
      <c r="B21" s="11">
        <f t="shared" ref="B21:B44" si="1">B20+1</f>
        <v>14</v>
      </c>
      <c r="C21" s="14" t="s">
        <v>55</v>
      </c>
      <c r="D21" s="15">
        <v>1</v>
      </c>
      <c r="E21" s="15">
        <v>1</v>
      </c>
      <c r="F21" s="15">
        <v>220000</v>
      </c>
      <c r="G21" s="15">
        <v>220000</v>
      </c>
      <c r="H21" s="21" t="s">
        <v>25</v>
      </c>
      <c r="I21" s="36"/>
      <c r="N21" s="15">
        <v>220000</v>
      </c>
      <c r="P21" s="15">
        <v>220000</v>
      </c>
      <c r="R21" s="45"/>
    </row>
    <row r="22" spans="2:18">
      <c r="B22" s="11">
        <f t="shared" si="1"/>
        <v>15</v>
      </c>
      <c r="C22" s="14" t="s">
        <v>55</v>
      </c>
      <c r="D22" s="15">
        <v>1</v>
      </c>
      <c r="E22" s="15">
        <v>1</v>
      </c>
      <c r="F22" s="15">
        <v>220000</v>
      </c>
      <c r="G22" s="15">
        <v>220000</v>
      </c>
      <c r="H22" s="21" t="s">
        <v>66</v>
      </c>
      <c r="I22" s="36"/>
      <c r="N22" s="15">
        <v>195000</v>
      </c>
      <c r="P22" s="15">
        <v>195000</v>
      </c>
      <c r="R22" s="45"/>
    </row>
    <row r="23" spans="2:18">
      <c r="B23" s="11">
        <f t="shared" si="1"/>
        <v>16</v>
      </c>
      <c r="C23" s="14" t="s">
        <v>55</v>
      </c>
      <c r="D23" s="15">
        <v>1</v>
      </c>
      <c r="E23" s="15">
        <v>1</v>
      </c>
      <c r="F23" s="15">
        <v>220000</v>
      </c>
      <c r="G23" s="15">
        <v>220000</v>
      </c>
      <c r="H23" s="21" t="s">
        <v>26</v>
      </c>
      <c r="I23" s="36"/>
      <c r="N23" s="15">
        <v>195000</v>
      </c>
      <c r="P23" s="15">
        <v>195000</v>
      </c>
      <c r="R23" s="45"/>
    </row>
    <row r="24" spans="2:18">
      <c r="B24" s="11">
        <f t="shared" si="1"/>
        <v>17</v>
      </c>
      <c r="C24" s="14" t="s">
        <v>56</v>
      </c>
      <c r="D24" s="15">
        <v>1</v>
      </c>
      <c r="E24" s="15">
        <v>1</v>
      </c>
      <c r="F24" s="15">
        <v>195000</v>
      </c>
      <c r="G24" s="15">
        <v>195000</v>
      </c>
      <c r="H24" s="21" t="s">
        <v>27</v>
      </c>
      <c r="I24" s="36"/>
      <c r="N24" s="15">
        <v>195000</v>
      </c>
      <c r="P24" s="15">
        <v>195000</v>
      </c>
      <c r="R24" s="45"/>
    </row>
    <row r="25" spans="2:18">
      <c r="B25" s="11">
        <f t="shared" si="1"/>
        <v>18</v>
      </c>
      <c r="C25" s="14" t="s">
        <v>56</v>
      </c>
      <c r="D25" s="15">
        <v>1</v>
      </c>
      <c r="E25" s="15">
        <v>1</v>
      </c>
      <c r="F25" s="15">
        <v>195000</v>
      </c>
      <c r="G25" s="15">
        <v>195000</v>
      </c>
      <c r="H25" s="21" t="s">
        <v>28</v>
      </c>
      <c r="I25" s="36"/>
      <c r="N25" s="15">
        <v>195000</v>
      </c>
      <c r="P25" s="15">
        <v>195000</v>
      </c>
      <c r="R25" s="46"/>
    </row>
    <row r="26" spans="2:18" s="30" customFormat="1">
      <c r="B26" s="11">
        <f t="shared" si="1"/>
        <v>19</v>
      </c>
      <c r="C26" s="26" t="s">
        <v>56</v>
      </c>
      <c r="D26" s="27">
        <v>1</v>
      </c>
      <c r="E26" s="27">
        <v>1</v>
      </c>
      <c r="F26" s="15">
        <v>195000</v>
      </c>
      <c r="G26" s="15">
        <v>195000</v>
      </c>
      <c r="H26" s="28" t="s">
        <v>29</v>
      </c>
      <c r="I26" s="37"/>
      <c r="J26" s="29"/>
      <c r="N26" s="15">
        <v>195000</v>
      </c>
      <c r="P26" s="15">
        <v>195000</v>
      </c>
      <c r="R26" s="46"/>
    </row>
    <row r="27" spans="2:18" s="30" customFormat="1">
      <c r="B27" s="11">
        <f t="shared" si="1"/>
        <v>20</v>
      </c>
      <c r="C27" s="26" t="s">
        <v>56</v>
      </c>
      <c r="D27" s="27">
        <v>1</v>
      </c>
      <c r="E27" s="27">
        <v>1</v>
      </c>
      <c r="F27" s="15">
        <v>195000</v>
      </c>
      <c r="G27" s="15">
        <v>195000</v>
      </c>
      <c r="H27" s="28" t="s">
        <v>30</v>
      </c>
      <c r="I27" s="37"/>
      <c r="J27" s="29"/>
      <c r="N27" s="15">
        <v>195000</v>
      </c>
      <c r="P27" s="15">
        <v>195000</v>
      </c>
      <c r="R27" s="45"/>
    </row>
    <row r="28" spans="2:18">
      <c r="B28" s="11">
        <f t="shared" si="1"/>
        <v>21</v>
      </c>
      <c r="C28" s="14" t="s">
        <v>56</v>
      </c>
      <c r="D28" s="15">
        <v>1</v>
      </c>
      <c r="E28" s="15">
        <v>1</v>
      </c>
      <c r="F28" s="15">
        <v>195000</v>
      </c>
      <c r="G28" s="15">
        <v>195000</v>
      </c>
      <c r="H28" s="21" t="s">
        <v>31</v>
      </c>
      <c r="I28" s="36"/>
      <c r="N28" s="15">
        <v>195000</v>
      </c>
      <c r="P28" s="15">
        <v>195000</v>
      </c>
      <c r="R28" s="45"/>
    </row>
    <row r="29" spans="2:18">
      <c r="B29" s="11">
        <f t="shared" si="1"/>
        <v>22</v>
      </c>
      <c r="C29" s="14" t="s">
        <v>56</v>
      </c>
      <c r="D29" s="15">
        <v>1</v>
      </c>
      <c r="E29" s="15">
        <v>1</v>
      </c>
      <c r="F29" s="15">
        <v>195000</v>
      </c>
      <c r="G29" s="15">
        <v>195000</v>
      </c>
      <c r="H29" s="21" t="s">
        <v>32</v>
      </c>
      <c r="I29" s="36"/>
      <c r="N29" s="15">
        <v>195000</v>
      </c>
      <c r="P29" s="15">
        <v>195000</v>
      </c>
      <c r="R29" s="45"/>
    </row>
    <row r="30" spans="2:18">
      <c r="B30" s="11">
        <f t="shared" si="1"/>
        <v>23</v>
      </c>
      <c r="C30" s="14" t="s">
        <v>56</v>
      </c>
      <c r="D30" s="15">
        <v>1</v>
      </c>
      <c r="E30" s="15">
        <v>1</v>
      </c>
      <c r="F30" s="15">
        <v>195000</v>
      </c>
      <c r="G30" s="15">
        <v>195000</v>
      </c>
      <c r="H30" s="21" t="s">
        <v>59</v>
      </c>
      <c r="I30" s="36"/>
      <c r="N30" s="15">
        <v>195000</v>
      </c>
      <c r="P30" s="15">
        <v>195000</v>
      </c>
      <c r="R30" s="45"/>
    </row>
    <row r="31" spans="2:18">
      <c r="B31" s="11">
        <f t="shared" si="1"/>
        <v>24</v>
      </c>
      <c r="C31" s="14" t="s">
        <v>56</v>
      </c>
      <c r="D31" s="15">
        <v>1</v>
      </c>
      <c r="E31" s="15">
        <v>1</v>
      </c>
      <c r="F31" s="15">
        <v>195000</v>
      </c>
      <c r="G31" s="15">
        <v>195000</v>
      </c>
      <c r="H31" s="21" t="s">
        <v>67</v>
      </c>
      <c r="I31" s="36"/>
      <c r="N31" s="15">
        <v>195000</v>
      </c>
      <c r="P31" s="15">
        <v>195000</v>
      </c>
      <c r="R31" s="45"/>
    </row>
    <row r="32" spans="2:18">
      <c r="B32" s="11">
        <f t="shared" si="1"/>
        <v>25</v>
      </c>
      <c r="C32" s="14" t="s">
        <v>56</v>
      </c>
      <c r="D32" s="15">
        <v>1</v>
      </c>
      <c r="E32" s="15">
        <v>1</v>
      </c>
      <c r="F32" s="15">
        <v>195000</v>
      </c>
      <c r="G32" s="15">
        <v>195000</v>
      </c>
      <c r="H32" s="21" t="s">
        <v>33</v>
      </c>
      <c r="I32" s="36"/>
      <c r="N32" s="15">
        <v>120000</v>
      </c>
      <c r="P32" s="15">
        <v>120000</v>
      </c>
      <c r="R32" s="45"/>
    </row>
    <row r="33" spans="2:18">
      <c r="B33" s="11">
        <f t="shared" si="1"/>
        <v>26</v>
      </c>
      <c r="C33" s="14" t="s">
        <v>56</v>
      </c>
      <c r="D33" s="15">
        <v>1</v>
      </c>
      <c r="E33" s="15">
        <v>1</v>
      </c>
      <c r="F33" s="15">
        <v>195000</v>
      </c>
      <c r="G33" s="15">
        <v>195000</v>
      </c>
      <c r="H33" s="21" t="s">
        <v>34</v>
      </c>
      <c r="I33" s="36"/>
      <c r="N33" s="15">
        <v>120000</v>
      </c>
      <c r="P33" s="15">
        <v>120000</v>
      </c>
      <c r="R33" s="45"/>
    </row>
    <row r="34" spans="2:18">
      <c r="B34" s="11">
        <f t="shared" si="1"/>
        <v>27</v>
      </c>
      <c r="C34" s="14" t="s">
        <v>57</v>
      </c>
      <c r="D34" s="15">
        <v>1</v>
      </c>
      <c r="E34" s="15">
        <v>1</v>
      </c>
      <c r="F34" s="15">
        <v>120000</v>
      </c>
      <c r="G34" s="15">
        <v>120000</v>
      </c>
      <c r="H34" s="21" t="s">
        <v>35</v>
      </c>
      <c r="I34" s="36"/>
      <c r="N34" s="15">
        <v>120000</v>
      </c>
      <c r="P34" s="15">
        <v>120000</v>
      </c>
      <c r="R34" s="45"/>
    </row>
    <row r="35" spans="2:18">
      <c r="B35" s="11">
        <f t="shared" si="1"/>
        <v>28</v>
      </c>
      <c r="C35" s="14" t="s">
        <v>57</v>
      </c>
      <c r="D35" s="15">
        <v>1</v>
      </c>
      <c r="E35" s="15">
        <v>1</v>
      </c>
      <c r="F35" s="15">
        <v>120000</v>
      </c>
      <c r="G35" s="15">
        <v>120000</v>
      </c>
      <c r="H35" s="21" t="s">
        <v>36</v>
      </c>
      <c r="I35" s="36"/>
      <c r="N35" s="15">
        <v>120000</v>
      </c>
      <c r="P35" s="15">
        <v>120000</v>
      </c>
      <c r="R35" s="45"/>
    </row>
    <row r="36" spans="2:18">
      <c r="B36" s="11">
        <f t="shared" si="1"/>
        <v>29</v>
      </c>
      <c r="C36" s="14" t="s">
        <v>57</v>
      </c>
      <c r="D36" s="15">
        <v>1</v>
      </c>
      <c r="E36" s="15">
        <v>1</v>
      </c>
      <c r="F36" s="15">
        <v>120000</v>
      </c>
      <c r="G36" s="15">
        <v>120000</v>
      </c>
      <c r="H36" s="21" t="s">
        <v>37</v>
      </c>
      <c r="I36" s="36"/>
      <c r="N36" s="15">
        <v>120000</v>
      </c>
      <c r="P36" s="15">
        <v>120000</v>
      </c>
      <c r="R36" s="45"/>
    </row>
    <row r="37" spans="2:18">
      <c r="B37" s="11">
        <f t="shared" si="1"/>
        <v>30</v>
      </c>
      <c r="C37" s="14" t="s">
        <v>57</v>
      </c>
      <c r="D37" s="15">
        <v>1</v>
      </c>
      <c r="E37" s="15">
        <v>1</v>
      </c>
      <c r="F37" s="15">
        <v>120000</v>
      </c>
      <c r="G37" s="15">
        <v>120000</v>
      </c>
      <c r="H37" s="21" t="s">
        <v>38</v>
      </c>
      <c r="I37" s="36"/>
      <c r="N37" s="15">
        <v>120000</v>
      </c>
      <c r="P37" s="15">
        <v>120000</v>
      </c>
      <c r="R37" s="45"/>
    </row>
    <row r="38" spans="2:18">
      <c r="B38" s="11">
        <f t="shared" si="1"/>
        <v>31</v>
      </c>
      <c r="C38" s="14" t="s">
        <v>57</v>
      </c>
      <c r="D38" s="15">
        <v>1</v>
      </c>
      <c r="E38" s="15">
        <v>1</v>
      </c>
      <c r="F38" s="15">
        <v>120000</v>
      </c>
      <c r="G38" s="15">
        <v>120000</v>
      </c>
      <c r="H38" s="21" t="s">
        <v>39</v>
      </c>
      <c r="I38" s="36"/>
      <c r="N38" s="15">
        <v>120000</v>
      </c>
      <c r="P38" s="15">
        <v>120000</v>
      </c>
      <c r="R38" s="45"/>
    </row>
    <row r="39" spans="2:18">
      <c r="B39" s="11">
        <f t="shared" si="1"/>
        <v>32</v>
      </c>
      <c r="C39" s="14" t="s">
        <v>57</v>
      </c>
      <c r="D39" s="15">
        <v>1</v>
      </c>
      <c r="E39" s="15">
        <v>1</v>
      </c>
      <c r="F39" s="15">
        <v>120000</v>
      </c>
      <c r="G39" s="15">
        <v>120000</v>
      </c>
      <c r="H39" s="21" t="s">
        <v>40</v>
      </c>
      <c r="I39" s="36"/>
      <c r="N39" s="15">
        <v>100000</v>
      </c>
      <c r="P39" s="15">
        <v>100000</v>
      </c>
      <c r="R39" s="45"/>
    </row>
    <row r="40" spans="2:18">
      <c r="B40" s="11">
        <f t="shared" si="1"/>
        <v>33</v>
      </c>
      <c r="C40" s="14" t="s">
        <v>57</v>
      </c>
      <c r="D40" s="15">
        <v>1</v>
      </c>
      <c r="E40" s="15">
        <v>1</v>
      </c>
      <c r="F40" s="15">
        <v>120000</v>
      </c>
      <c r="G40" s="15">
        <v>120000</v>
      </c>
      <c r="H40" s="21" t="s">
        <v>41</v>
      </c>
      <c r="I40" s="36"/>
      <c r="N40" s="15">
        <v>100000</v>
      </c>
      <c r="P40" s="15">
        <v>100000</v>
      </c>
      <c r="R40" s="45"/>
    </row>
    <row r="41" spans="2:18">
      <c r="B41" s="11">
        <f t="shared" si="1"/>
        <v>34</v>
      </c>
      <c r="C41" s="14" t="s">
        <v>58</v>
      </c>
      <c r="D41" s="15">
        <v>1</v>
      </c>
      <c r="E41" s="15">
        <v>1</v>
      </c>
      <c r="F41" s="15">
        <v>100000</v>
      </c>
      <c r="G41" s="15">
        <v>100000</v>
      </c>
      <c r="H41" s="21" t="s">
        <v>42</v>
      </c>
      <c r="I41" s="36"/>
      <c r="N41" s="15">
        <v>100000</v>
      </c>
      <c r="P41" s="15">
        <v>100000</v>
      </c>
      <c r="R41" s="45"/>
    </row>
    <row r="42" spans="2:18">
      <c r="B42" s="11">
        <f t="shared" si="1"/>
        <v>35</v>
      </c>
      <c r="C42" s="14" t="s">
        <v>58</v>
      </c>
      <c r="D42" s="15">
        <v>1</v>
      </c>
      <c r="E42" s="15">
        <v>1</v>
      </c>
      <c r="F42" s="15">
        <v>100000</v>
      </c>
      <c r="G42" s="15">
        <v>100000</v>
      </c>
      <c r="H42" s="21" t="s">
        <v>43</v>
      </c>
      <c r="I42" s="36"/>
      <c r="N42" s="15">
        <v>100000</v>
      </c>
      <c r="P42" s="15">
        <v>100000</v>
      </c>
      <c r="R42" s="45"/>
    </row>
    <row r="43" spans="2:18">
      <c r="B43" s="11">
        <f t="shared" si="1"/>
        <v>36</v>
      </c>
      <c r="C43" s="14" t="s">
        <v>58</v>
      </c>
      <c r="D43" s="15">
        <v>1</v>
      </c>
      <c r="E43" s="15">
        <v>1</v>
      </c>
      <c r="F43" s="15">
        <v>100000</v>
      </c>
      <c r="G43" s="15">
        <v>100000</v>
      </c>
      <c r="H43" s="21" t="s">
        <v>60</v>
      </c>
      <c r="I43" s="36"/>
      <c r="N43" s="15">
        <v>585000</v>
      </c>
      <c r="P43" s="15">
        <v>78000</v>
      </c>
      <c r="R43" s="45"/>
    </row>
    <row r="44" spans="2:18">
      <c r="B44" s="11">
        <f t="shared" si="1"/>
        <v>37</v>
      </c>
      <c r="C44" s="14" t="s">
        <v>58</v>
      </c>
      <c r="D44" s="15">
        <v>1</v>
      </c>
      <c r="E44" s="15">
        <v>1</v>
      </c>
      <c r="F44" s="15">
        <v>100000</v>
      </c>
      <c r="G44" s="15">
        <v>100000</v>
      </c>
      <c r="H44" s="21" t="s">
        <v>44</v>
      </c>
      <c r="I44" s="36"/>
      <c r="N44" s="15">
        <v>145600</v>
      </c>
      <c r="P44" s="15">
        <v>72800</v>
      </c>
      <c r="R44" s="45"/>
    </row>
    <row r="45" spans="2:18">
      <c r="B45" s="103" t="s">
        <v>21</v>
      </c>
      <c r="C45" s="103"/>
      <c r="D45" s="103"/>
      <c r="E45" s="103"/>
      <c r="F45" s="103"/>
      <c r="G45" s="103"/>
      <c r="H45" s="103"/>
      <c r="I45" s="35"/>
      <c r="N45" s="15">
        <v>180000</v>
      </c>
      <c r="P45" s="15">
        <v>180000</v>
      </c>
      <c r="R45" s="45"/>
    </row>
    <row r="46" spans="2:18">
      <c r="B46" s="11">
        <v>38</v>
      </c>
      <c r="C46" s="14" t="s">
        <v>15</v>
      </c>
      <c r="D46" s="23">
        <v>7.5</v>
      </c>
      <c r="E46" s="23">
        <v>11</v>
      </c>
      <c r="F46" s="15">
        <v>78000</v>
      </c>
      <c r="G46" s="15">
        <v>585000</v>
      </c>
      <c r="H46" s="14"/>
      <c r="I46" s="38"/>
      <c r="N46" s="15">
        <v>100000</v>
      </c>
      <c r="P46" s="15">
        <v>100000</v>
      </c>
      <c r="R46" s="45"/>
    </row>
    <row r="47" spans="2:18">
      <c r="B47" s="11">
        <v>39</v>
      </c>
      <c r="C47" s="14" t="s">
        <v>16</v>
      </c>
      <c r="D47" s="15">
        <v>2</v>
      </c>
      <c r="E47" s="15">
        <v>2</v>
      </c>
      <c r="F47" s="15">
        <v>72800</v>
      </c>
      <c r="G47" s="15">
        <v>145600</v>
      </c>
      <c r="H47" s="18"/>
      <c r="I47" s="34"/>
      <c r="N47" s="15">
        <v>156000</v>
      </c>
      <c r="P47" s="15">
        <v>78000</v>
      </c>
      <c r="R47" s="45"/>
    </row>
    <row r="48" spans="2:18">
      <c r="B48" s="11">
        <f>B47+1</f>
        <v>40</v>
      </c>
      <c r="C48" s="14" t="s">
        <v>17</v>
      </c>
      <c r="D48" s="15">
        <v>1</v>
      </c>
      <c r="E48" s="15">
        <v>1</v>
      </c>
      <c r="F48" s="15">
        <v>180000</v>
      </c>
      <c r="G48" s="15">
        <v>180000</v>
      </c>
      <c r="H48" s="18"/>
      <c r="I48" s="34"/>
      <c r="N48" s="15">
        <v>364000</v>
      </c>
      <c r="P48" s="15">
        <v>72800</v>
      </c>
      <c r="R48" s="45"/>
    </row>
    <row r="49" spans="2:18">
      <c r="B49" s="11">
        <f>B48+1</f>
        <v>41</v>
      </c>
      <c r="C49" s="14" t="s">
        <v>47</v>
      </c>
      <c r="D49" s="15">
        <v>1</v>
      </c>
      <c r="E49" s="15">
        <v>1</v>
      </c>
      <c r="F49" s="15">
        <v>100000</v>
      </c>
      <c r="G49" s="15">
        <v>100000</v>
      </c>
      <c r="H49" s="18"/>
      <c r="I49" s="34"/>
      <c r="N49" s="15">
        <v>100000</v>
      </c>
      <c r="P49" s="15">
        <v>100000</v>
      </c>
      <c r="R49" s="45"/>
    </row>
    <row r="50" spans="2:18">
      <c r="B50" s="103" t="s">
        <v>18</v>
      </c>
      <c r="C50" s="103"/>
      <c r="D50" s="103"/>
      <c r="E50" s="103"/>
      <c r="F50" s="103"/>
      <c r="G50" s="103"/>
      <c r="H50" s="103"/>
      <c r="I50" s="35"/>
      <c r="N50" s="15">
        <v>312000</v>
      </c>
      <c r="P50" s="15">
        <v>78000</v>
      </c>
      <c r="R50" s="45"/>
    </row>
    <row r="51" spans="2:18" ht="15.75" customHeight="1">
      <c r="B51" s="11">
        <v>42</v>
      </c>
      <c r="C51" s="14" t="s">
        <v>19</v>
      </c>
      <c r="D51" s="15">
        <v>2</v>
      </c>
      <c r="E51" s="15">
        <v>2</v>
      </c>
      <c r="F51" s="15">
        <v>78000</v>
      </c>
      <c r="G51" s="15">
        <v>156000</v>
      </c>
      <c r="H51" s="14"/>
      <c r="I51" s="38"/>
      <c r="N51" s="15">
        <v>150000</v>
      </c>
      <c r="P51" s="15">
        <v>150000</v>
      </c>
      <c r="R51" s="45"/>
    </row>
    <row r="52" spans="2:18">
      <c r="B52" s="11">
        <v>43</v>
      </c>
      <c r="C52" s="14" t="s">
        <v>19</v>
      </c>
      <c r="D52" s="15">
        <v>5</v>
      </c>
      <c r="E52" s="15">
        <v>5</v>
      </c>
      <c r="F52" s="15">
        <v>72800</v>
      </c>
      <c r="G52" s="15">
        <v>364000</v>
      </c>
      <c r="H52" s="14"/>
      <c r="I52" s="38"/>
      <c r="N52" s="15">
        <v>150000</v>
      </c>
      <c r="P52" s="15">
        <v>150000</v>
      </c>
      <c r="R52" s="45"/>
    </row>
    <row r="53" spans="2:18" ht="30.75" customHeight="1">
      <c r="B53" s="11">
        <v>44</v>
      </c>
      <c r="C53" s="14" t="s">
        <v>46</v>
      </c>
      <c r="D53" s="15">
        <v>1</v>
      </c>
      <c r="E53" s="15">
        <v>1</v>
      </c>
      <c r="F53" s="15">
        <v>100000</v>
      </c>
      <c r="G53" s="15">
        <v>100000</v>
      </c>
      <c r="H53" s="14"/>
      <c r="I53" s="38"/>
      <c r="N53" s="44">
        <f>SUM(N6:N52)</f>
        <v>8982600</v>
      </c>
      <c r="P53" s="45">
        <f>SUM(P6:P52)</f>
        <v>7799600</v>
      </c>
      <c r="R53" s="45"/>
    </row>
    <row r="54" spans="2:18">
      <c r="B54" s="11">
        <v>45</v>
      </c>
      <c r="C54" s="14" t="s">
        <v>20</v>
      </c>
      <c r="D54" s="15">
        <v>4</v>
      </c>
      <c r="E54" s="15">
        <v>6</v>
      </c>
      <c r="F54" s="15">
        <v>78000</v>
      </c>
      <c r="G54" s="15">
        <v>312000</v>
      </c>
      <c r="H54" s="18"/>
      <c r="I54" s="34"/>
      <c r="P54" s="47"/>
      <c r="Q54" s="47"/>
      <c r="R54" s="47"/>
    </row>
    <row r="55" spans="2:18" ht="33.75" customHeight="1">
      <c r="B55" s="11">
        <f>B54+1</f>
        <v>46</v>
      </c>
      <c r="C55" s="14" t="s">
        <v>52</v>
      </c>
      <c r="D55" s="15">
        <v>1</v>
      </c>
      <c r="E55" s="15">
        <v>1</v>
      </c>
      <c r="F55" s="15">
        <v>150000</v>
      </c>
      <c r="G55" s="15">
        <v>150000</v>
      </c>
      <c r="H55" s="14"/>
      <c r="I55" s="38"/>
    </row>
    <row r="56" spans="2:18" ht="32.25" customHeight="1">
      <c r="B56" s="11">
        <f>B55+1</f>
        <v>47</v>
      </c>
      <c r="C56" s="14" t="s">
        <v>51</v>
      </c>
      <c r="D56" s="15">
        <v>1</v>
      </c>
      <c r="E56" s="15">
        <v>1</v>
      </c>
      <c r="F56" s="15">
        <v>150000</v>
      </c>
      <c r="G56" s="15">
        <v>150000</v>
      </c>
      <c r="H56" s="14"/>
      <c r="I56" s="38"/>
    </row>
    <row r="57" spans="2:18" s="2" customFormat="1">
      <c r="B57" s="116" t="s">
        <v>22</v>
      </c>
      <c r="C57" s="117"/>
      <c r="D57" s="40">
        <f>SUM(D7:D56)</f>
        <v>62.5</v>
      </c>
      <c r="E57" s="40" t="s">
        <v>68</v>
      </c>
      <c r="F57" s="19">
        <v>7799600</v>
      </c>
      <c r="G57" s="19">
        <v>8982600</v>
      </c>
      <c r="H57" s="20"/>
      <c r="I57" s="39"/>
      <c r="J57" s="3"/>
      <c r="N57" s="48"/>
    </row>
    <row r="59" spans="2:18" ht="60" customHeight="1"/>
    <row r="60" spans="2:18">
      <c r="B60" s="102" t="s">
        <v>50</v>
      </c>
      <c r="C60" s="102"/>
      <c r="D60" s="102"/>
      <c r="E60" s="102"/>
      <c r="F60" s="102"/>
      <c r="G60" s="102"/>
      <c r="H60" s="102"/>
      <c r="I60" s="25"/>
      <c r="J60" s="5"/>
    </row>
    <row r="62" spans="2:18">
      <c r="C62" s="5" t="s">
        <v>45</v>
      </c>
    </row>
  </sheetData>
  <mergeCells count="10">
    <mergeCell ref="B50:H50"/>
    <mergeCell ref="B57:C57"/>
    <mergeCell ref="B60:H60"/>
    <mergeCell ref="A1:H1"/>
    <mergeCell ref="A2:H2"/>
    <mergeCell ref="A3:H3"/>
    <mergeCell ref="B4:C4"/>
    <mergeCell ref="B6:H6"/>
    <mergeCell ref="B18:H18"/>
    <mergeCell ref="B45:H45"/>
  </mergeCells>
  <pageMargins left="0" right="0" top="0" bottom="0" header="0.31496062992125984" footer="0.31496062992125984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68"/>
  <sheetViews>
    <sheetView zoomScale="80" zoomScaleNormal="80" workbookViewId="0">
      <selection activeCell="C72" sqref="C72"/>
    </sheetView>
  </sheetViews>
  <sheetFormatPr defaultColWidth="9.109375" defaultRowHeight="16.8"/>
  <cols>
    <col min="1" max="1" width="1.109375" style="1" customWidth="1"/>
    <col min="2" max="2" width="5" style="8" customWidth="1"/>
    <col min="3" max="3" width="53" style="17" customWidth="1"/>
    <col min="4" max="4" width="16" style="7" customWidth="1"/>
    <col min="5" max="5" width="18.6640625" style="7" customWidth="1"/>
    <col min="6" max="6" width="17.33203125" style="7" customWidth="1"/>
    <col min="7" max="7" width="17.44140625" style="7" customWidth="1"/>
    <col min="8" max="8" width="14.44140625" style="4" customWidth="1"/>
    <col min="9" max="9" width="15.6640625" style="4" customWidth="1"/>
    <col min="10" max="10" width="13.44140625" style="4" bestFit="1" customWidth="1"/>
    <col min="11" max="16384" width="9.109375" style="1"/>
  </cols>
  <sheetData>
    <row r="1" spans="1:10" s="10" customFormat="1" ht="42.75" customHeight="1">
      <c r="A1" s="99" t="s">
        <v>70</v>
      </c>
      <c r="B1" s="100"/>
      <c r="C1" s="100"/>
      <c r="D1" s="100"/>
      <c r="E1" s="100"/>
      <c r="F1" s="100"/>
      <c r="G1" s="100"/>
      <c r="H1" s="100"/>
      <c r="I1"/>
      <c r="J1" s="16"/>
    </row>
    <row r="2" spans="1:10" s="4" customFormat="1">
      <c r="A2" s="101" t="s">
        <v>49</v>
      </c>
      <c r="B2" s="101"/>
      <c r="C2" s="101"/>
      <c r="D2" s="101"/>
      <c r="E2" s="101"/>
      <c r="F2" s="101"/>
      <c r="G2" s="101"/>
      <c r="H2" s="101"/>
      <c r="I2" s="31"/>
      <c r="J2" s="31"/>
    </row>
    <row r="3" spans="1:10" s="4" customFormat="1">
      <c r="A3" s="101" t="s">
        <v>62</v>
      </c>
      <c r="B3" s="101"/>
      <c r="C3" s="101"/>
      <c r="D3" s="101"/>
      <c r="E3" s="101"/>
      <c r="F3" s="101"/>
      <c r="G3" s="101"/>
      <c r="H3" s="101"/>
      <c r="I3" s="24"/>
      <c r="J3" s="31"/>
    </row>
    <row r="4" spans="1:10" s="4" customFormat="1">
      <c r="B4" s="98" t="s">
        <v>69</v>
      </c>
      <c r="C4" s="98"/>
      <c r="D4" s="6"/>
      <c r="E4" s="6"/>
      <c r="F4" s="6"/>
      <c r="G4" s="6"/>
    </row>
    <row r="5" spans="1:10" s="9" customFormat="1" ht="30">
      <c r="B5" s="11" t="s">
        <v>3</v>
      </c>
      <c r="C5" s="12" t="s">
        <v>0</v>
      </c>
      <c r="D5" s="13" t="s">
        <v>1</v>
      </c>
      <c r="E5" s="13" t="s">
        <v>64</v>
      </c>
      <c r="F5" s="22" t="s">
        <v>53</v>
      </c>
      <c r="G5" s="22" t="s">
        <v>63</v>
      </c>
      <c r="H5" s="64" t="s">
        <v>81</v>
      </c>
      <c r="I5" s="32"/>
      <c r="J5" s="8"/>
    </row>
    <row r="6" spans="1:10">
      <c r="B6" s="104" t="s">
        <v>4</v>
      </c>
      <c r="C6" s="104"/>
      <c r="D6" s="104"/>
      <c r="E6" s="104"/>
      <c r="F6" s="104"/>
      <c r="G6" s="104"/>
      <c r="H6" s="104"/>
      <c r="I6" s="33"/>
    </row>
    <row r="7" spans="1:10">
      <c r="B7" s="11">
        <v>1</v>
      </c>
      <c r="C7" s="14" t="s">
        <v>12</v>
      </c>
      <c r="D7" s="15">
        <v>1</v>
      </c>
      <c r="E7" s="15">
        <v>1</v>
      </c>
      <c r="F7" s="15">
        <v>260000</v>
      </c>
      <c r="G7" s="15">
        <v>260000</v>
      </c>
      <c r="H7" s="18">
        <f>G7*10%+G7</f>
        <v>286000</v>
      </c>
      <c r="I7" s="34"/>
      <c r="J7" s="15">
        <v>260000</v>
      </c>
    </row>
    <row r="8" spans="1:10">
      <c r="B8" s="11">
        <v>2</v>
      </c>
      <c r="C8" s="14" t="s">
        <v>12</v>
      </c>
      <c r="D8" s="15">
        <v>1</v>
      </c>
      <c r="E8" s="15">
        <v>1</v>
      </c>
      <c r="F8" s="15">
        <v>260000</v>
      </c>
      <c r="G8" s="15">
        <v>260000</v>
      </c>
      <c r="H8" s="18">
        <f t="shared" ref="H8:H18" si="0">G8*10%+G8</f>
        <v>286000</v>
      </c>
      <c r="I8" s="34"/>
      <c r="J8" s="15">
        <v>260000</v>
      </c>
    </row>
    <row r="9" spans="1:10">
      <c r="B9" s="11">
        <v>3</v>
      </c>
      <c r="C9" s="14" t="s">
        <v>13</v>
      </c>
      <c r="D9" s="15">
        <v>1</v>
      </c>
      <c r="E9" s="15">
        <v>1</v>
      </c>
      <c r="F9" s="15">
        <v>230000</v>
      </c>
      <c r="G9" s="15">
        <v>230000</v>
      </c>
      <c r="H9" s="18">
        <f t="shared" si="0"/>
        <v>253000</v>
      </c>
      <c r="I9" s="34"/>
      <c r="J9" s="15">
        <v>230000</v>
      </c>
    </row>
    <row r="10" spans="1:10">
      <c r="B10" s="11">
        <v>4</v>
      </c>
      <c r="C10" s="14" t="s">
        <v>48</v>
      </c>
      <c r="D10" s="15">
        <v>1</v>
      </c>
      <c r="E10" s="15">
        <v>1</v>
      </c>
      <c r="F10" s="15">
        <v>200000</v>
      </c>
      <c r="G10" s="15">
        <v>200000</v>
      </c>
      <c r="H10" s="18">
        <f t="shared" si="0"/>
        <v>220000</v>
      </c>
      <c r="I10" s="34"/>
      <c r="J10" s="15">
        <v>200000</v>
      </c>
    </row>
    <row r="11" spans="1:10">
      <c r="B11" s="11">
        <v>5</v>
      </c>
      <c r="C11" s="14" t="s">
        <v>5</v>
      </c>
      <c r="D11" s="15">
        <v>1</v>
      </c>
      <c r="E11" s="15">
        <v>1</v>
      </c>
      <c r="F11" s="15">
        <v>220000</v>
      </c>
      <c r="G11" s="15">
        <v>220000</v>
      </c>
      <c r="H11" s="18">
        <f t="shared" si="0"/>
        <v>242000</v>
      </c>
      <c r="I11" s="34"/>
      <c r="J11" s="15">
        <v>220000</v>
      </c>
    </row>
    <row r="12" spans="1:10">
      <c r="B12" s="11">
        <v>6</v>
      </c>
      <c r="C12" s="14" t="s">
        <v>6</v>
      </c>
      <c r="D12" s="15">
        <v>1</v>
      </c>
      <c r="E12" s="15">
        <v>1</v>
      </c>
      <c r="F12" s="15">
        <v>220000</v>
      </c>
      <c r="G12" s="15">
        <v>220000</v>
      </c>
      <c r="H12" s="18">
        <f t="shared" si="0"/>
        <v>242000</v>
      </c>
      <c r="I12" s="34"/>
      <c r="J12" s="15">
        <v>220000</v>
      </c>
    </row>
    <row r="13" spans="1:10">
      <c r="B13" s="11">
        <v>7</v>
      </c>
      <c r="C13" s="14" t="s">
        <v>7</v>
      </c>
      <c r="D13" s="15">
        <v>1</v>
      </c>
      <c r="E13" s="15">
        <v>1</v>
      </c>
      <c r="F13" s="15">
        <v>220000</v>
      </c>
      <c r="G13" s="15">
        <v>220000</v>
      </c>
      <c r="H13" s="18">
        <f t="shared" si="0"/>
        <v>242000</v>
      </c>
      <c r="I13" s="34"/>
      <c r="J13" s="15">
        <v>220000</v>
      </c>
    </row>
    <row r="14" spans="1:10">
      <c r="B14" s="11">
        <v>8</v>
      </c>
      <c r="C14" s="14" t="s">
        <v>8</v>
      </c>
      <c r="D14" s="15">
        <v>1</v>
      </c>
      <c r="E14" s="15">
        <v>1</v>
      </c>
      <c r="F14" s="15">
        <v>220000</v>
      </c>
      <c r="G14" s="15">
        <v>220000</v>
      </c>
      <c r="H14" s="18">
        <f t="shared" si="0"/>
        <v>242000</v>
      </c>
      <c r="I14" s="34"/>
      <c r="J14" s="15">
        <v>220000</v>
      </c>
    </row>
    <row r="15" spans="1:10">
      <c r="B15" s="11">
        <v>9</v>
      </c>
      <c r="C15" s="14" t="s">
        <v>61</v>
      </c>
      <c r="D15" s="15">
        <v>1</v>
      </c>
      <c r="E15" s="15">
        <v>1</v>
      </c>
      <c r="F15" s="15">
        <v>220000</v>
      </c>
      <c r="G15" s="15">
        <v>220000</v>
      </c>
      <c r="H15" s="18">
        <f t="shared" si="0"/>
        <v>242000</v>
      </c>
      <c r="I15" s="34"/>
      <c r="J15" s="15">
        <v>220000</v>
      </c>
    </row>
    <row r="16" spans="1:10">
      <c r="B16" s="11">
        <v>10</v>
      </c>
      <c r="C16" s="14" t="s">
        <v>9</v>
      </c>
      <c r="D16" s="15">
        <v>1</v>
      </c>
      <c r="E16" s="15">
        <v>1</v>
      </c>
      <c r="F16" s="15">
        <v>240000</v>
      </c>
      <c r="G16" s="15">
        <v>240000</v>
      </c>
      <c r="H16" s="18">
        <f t="shared" si="0"/>
        <v>264000</v>
      </c>
      <c r="I16" s="34"/>
      <c r="J16" s="15">
        <v>240000</v>
      </c>
    </row>
    <row r="17" spans="2:10">
      <c r="B17" s="11">
        <v>11</v>
      </c>
      <c r="C17" s="14" t="s">
        <v>10</v>
      </c>
      <c r="D17" s="15">
        <v>1</v>
      </c>
      <c r="E17" s="15">
        <v>1</v>
      </c>
      <c r="F17" s="15">
        <v>200000</v>
      </c>
      <c r="G17" s="15">
        <v>200000</v>
      </c>
      <c r="H17" s="18">
        <f t="shared" si="0"/>
        <v>220000</v>
      </c>
      <c r="I17" s="34"/>
      <c r="J17" s="15">
        <v>200000</v>
      </c>
    </row>
    <row r="18" spans="2:10" ht="21" customHeight="1">
      <c r="B18" s="11">
        <v>12</v>
      </c>
      <c r="C18" s="14" t="s">
        <v>11</v>
      </c>
      <c r="D18" s="15">
        <v>1</v>
      </c>
      <c r="E18" s="15">
        <v>1</v>
      </c>
      <c r="F18" s="15">
        <v>220000</v>
      </c>
      <c r="G18" s="15">
        <v>220000</v>
      </c>
      <c r="H18" s="18">
        <f t="shared" si="0"/>
        <v>242000</v>
      </c>
      <c r="I18" s="34"/>
      <c r="J18" s="15">
        <v>220000</v>
      </c>
    </row>
    <row r="19" spans="2:10" ht="21" customHeight="1">
      <c r="B19" s="11"/>
      <c r="C19" s="118" t="s">
        <v>22</v>
      </c>
      <c r="D19" s="118"/>
      <c r="E19" s="118"/>
      <c r="F19" s="57">
        <f>SUM(F7:F18)</f>
        <v>2710000</v>
      </c>
      <c r="G19" s="15">
        <f>SUM(G7:G18)</f>
        <v>2710000</v>
      </c>
      <c r="H19" s="15">
        <f>SUM(H7:H18)</f>
        <v>2981000</v>
      </c>
      <c r="I19" s="34"/>
      <c r="J19" s="15">
        <v>300000</v>
      </c>
    </row>
    <row r="20" spans="2:10">
      <c r="B20" s="103" t="s">
        <v>14</v>
      </c>
      <c r="C20" s="103"/>
      <c r="D20" s="103"/>
      <c r="E20" s="103"/>
      <c r="F20" s="103"/>
      <c r="G20" s="103"/>
      <c r="H20" s="103"/>
      <c r="I20" s="35"/>
      <c r="J20" s="15">
        <v>220000</v>
      </c>
    </row>
    <row r="21" spans="2:10">
      <c r="B21" s="11">
        <v>13</v>
      </c>
      <c r="C21" s="14" t="s">
        <v>54</v>
      </c>
      <c r="D21" s="15">
        <v>1</v>
      </c>
      <c r="E21" s="15">
        <v>1</v>
      </c>
      <c r="F21" s="15">
        <v>300000</v>
      </c>
      <c r="G21" s="15">
        <v>300000</v>
      </c>
      <c r="H21" s="18">
        <f>G21*10%+G21</f>
        <v>330000</v>
      </c>
      <c r="I21" s="36"/>
      <c r="J21" s="15">
        <v>220000</v>
      </c>
    </row>
    <row r="22" spans="2:10">
      <c r="B22" s="11">
        <v>14</v>
      </c>
      <c r="C22" s="14" t="s">
        <v>55</v>
      </c>
      <c r="D22" s="15">
        <v>1</v>
      </c>
      <c r="E22" s="15">
        <v>1</v>
      </c>
      <c r="F22" s="15">
        <v>220000</v>
      </c>
      <c r="G22" s="15">
        <v>220000</v>
      </c>
      <c r="H22" s="18">
        <f t="shared" ref="H22:H46" si="1">G22*10%+G22</f>
        <v>242000</v>
      </c>
      <c r="I22" s="36"/>
      <c r="J22" s="15">
        <v>220000</v>
      </c>
    </row>
    <row r="23" spans="2:10">
      <c r="B23" s="11">
        <v>15</v>
      </c>
      <c r="C23" s="14" t="s">
        <v>55</v>
      </c>
      <c r="D23" s="15">
        <v>1</v>
      </c>
      <c r="E23" s="15">
        <v>1</v>
      </c>
      <c r="F23" s="15">
        <v>220000</v>
      </c>
      <c r="G23" s="15">
        <v>220000</v>
      </c>
      <c r="H23" s="18">
        <f t="shared" si="1"/>
        <v>242000</v>
      </c>
      <c r="I23" s="36"/>
      <c r="J23" s="15">
        <v>220000</v>
      </c>
    </row>
    <row r="24" spans="2:10">
      <c r="B24" s="11">
        <v>16</v>
      </c>
      <c r="C24" s="14" t="s">
        <v>55</v>
      </c>
      <c r="D24" s="15">
        <v>1</v>
      </c>
      <c r="E24" s="15">
        <v>1</v>
      </c>
      <c r="F24" s="15">
        <v>220000</v>
      </c>
      <c r="G24" s="15">
        <v>220000</v>
      </c>
      <c r="H24" s="18">
        <f t="shared" si="1"/>
        <v>242000</v>
      </c>
      <c r="I24" s="36"/>
      <c r="J24" s="15">
        <v>195000</v>
      </c>
    </row>
    <row r="25" spans="2:10">
      <c r="B25" s="11">
        <v>17</v>
      </c>
      <c r="C25" s="14" t="s">
        <v>55</v>
      </c>
      <c r="D25" s="15">
        <v>1</v>
      </c>
      <c r="E25" s="15">
        <v>1</v>
      </c>
      <c r="F25" s="15">
        <v>220000</v>
      </c>
      <c r="G25" s="15">
        <v>220000</v>
      </c>
      <c r="H25" s="18">
        <f t="shared" si="1"/>
        <v>242000</v>
      </c>
      <c r="I25" s="36"/>
      <c r="J25" s="15">
        <v>195000</v>
      </c>
    </row>
    <row r="26" spans="2:10">
      <c r="B26" s="11">
        <v>18</v>
      </c>
      <c r="C26" s="14" t="s">
        <v>56</v>
      </c>
      <c r="D26" s="15">
        <v>1</v>
      </c>
      <c r="E26" s="15">
        <v>1</v>
      </c>
      <c r="F26" s="15">
        <v>195000</v>
      </c>
      <c r="G26" s="15">
        <v>195000</v>
      </c>
      <c r="H26" s="18">
        <f t="shared" si="1"/>
        <v>214500</v>
      </c>
      <c r="I26" s="36"/>
      <c r="J26" s="15">
        <v>195000</v>
      </c>
    </row>
    <row r="27" spans="2:10">
      <c r="B27" s="11">
        <v>19</v>
      </c>
      <c r="C27" s="14" t="s">
        <v>56</v>
      </c>
      <c r="D27" s="15">
        <v>1</v>
      </c>
      <c r="E27" s="15">
        <v>1</v>
      </c>
      <c r="F27" s="15">
        <v>195000</v>
      </c>
      <c r="G27" s="15">
        <v>195000</v>
      </c>
      <c r="H27" s="18">
        <f t="shared" si="1"/>
        <v>214500</v>
      </c>
      <c r="I27" s="36"/>
      <c r="J27" s="15">
        <v>195000</v>
      </c>
    </row>
    <row r="28" spans="2:10" s="30" customFormat="1">
      <c r="B28" s="11">
        <v>20</v>
      </c>
      <c r="C28" s="26" t="s">
        <v>56</v>
      </c>
      <c r="D28" s="27">
        <v>1</v>
      </c>
      <c r="E28" s="27">
        <v>1</v>
      </c>
      <c r="F28" s="15">
        <v>195000</v>
      </c>
      <c r="G28" s="15">
        <v>195000</v>
      </c>
      <c r="H28" s="18">
        <f t="shared" si="1"/>
        <v>214500</v>
      </c>
      <c r="I28" s="37"/>
      <c r="J28" s="15">
        <v>195000</v>
      </c>
    </row>
    <row r="29" spans="2:10" s="30" customFormat="1">
      <c r="B29" s="11">
        <v>21</v>
      </c>
      <c r="C29" s="26" t="s">
        <v>56</v>
      </c>
      <c r="D29" s="27">
        <v>1</v>
      </c>
      <c r="E29" s="27">
        <v>1</v>
      </c>
      <c r="F29" s="15">
        <v>195000</v>
      </c>
      <c r="G29" s="15">
        <v>195000</v>
      </c>
      <c r="H29" s="18">
        <f t="shared" si="1"/>
        <v>214500</v>
      </c>
      <c r="I29" s="37"/>
      <c r="J29" s="15">
        <v>195000</v>
      </c>
    </row>
    <row r="30" spans="2:10">
      <c r="B30" s="11">
        <v>22</v>
      </c>
      <c r="C30" s="14" t="s">
        <v>56</v>
      </c>
      <c r="D30" s="15">
        <v>1</v>
      </c>
      <c r="E30" s="15">
        <v>1</v>
      </c>
      <c r="F30" s="15">
        <v>195000</v>
      </c>
      <c r="G30" s="15">
        <v>195000</v>
      </c>
      <c r="H30" s="18">
        <f t="shared" si="1"/>
        <v>214500</v>
      </c>
      <c r="I30" s="36"/>
      <c r="J30" s="15">
        <v>195000</v>
      </c>
    </row>
    <row r="31" spans="2:10">
      <c r="B31" s="11">
        <v>23</v>
      </c>
      <c r="C31" s="14" t="s">
        <v>56</v>
      </c>
      <c r="D31" s="15">
        <v>1</v>
      </c>
      <c r="E31" s="15">
        <v>1</v>
      </c>
      <c r="F31" s="15">
        <v>195000</v>
      </c>
      <c r="G31" s="15">
        <v>195000</v>
      </c>
      <c r="H31" s="18">
        <f t="shared" si="1"/>
        <v>214500</v>
      </c>
      <c r="I31" s="36"/>
      <c r="J31" s="15">
        <v>195000</v>
      </c>
    </row>
    <row r="32" spans="2:10">
      <c r="B32" s="11">
        <v>24</v>
      </c>
      <c r="C32" s="14" t="s">
        <v>56</v>
      </c>
      <c r="D32" s="15">
        <v>1</v>
      </c>
      <c r="E32" s="15">
        <v>1</v>
      </c>
      <c r="F32" s="15">
        <v>195000</v>
      </c>
      <c r="G32" s="15">
        <v>195000</v>
      </c>
      <c r="H32" s="18">
        <f t="shared" si="1"/>
        <v>214500</v>
      </c>
      <c r="I32" s="36"/>
      <c r="J32" s="15">
        <v>195000</v>
      </c>
    </row>
    <row r="33" spans="2:10">
      <c r="B33" s="11">
        <v>25</v>
      </c>
      <c r="C33" s="14" t="s">
        <v>56</v>
      </c>
      <c r="D33" s="15">
        <v>1</v>
      </c>
      <c r="E33" s="15">
        <v>1</v>
      </c>
      <c r="F33" s="15">
        <v>195000</v>
      </c>
      <c r="G33" s="15">
        <v>195000</v>
      </c>
      <c r="H33" s="18">
        <f t="shared" si="1"/>
        <v>214500</v>
      </c>
      <c r="I33" s="36"/>
      <c r="J33" s="15">
        <v>195000</v>
      </c>
    </row>
    <row r="34" spans="2:10">
      <c r="B34" s="11">
        <v>26</v>
      </c>
      <c r="C34" s="14" t="s">
        <v>56</v>
      </c>
      <c r="D34" s="15">
        <v>1</v>
      </c>
      <c r="E34" s="15">
        <v>1</v>
      </c>
      <c r="F34" s="15">
        <v>195000</v>
      </c>
      <c r="G34" s="15">
        <v>195000</v>
      </c>
      <c r="H34" s="18">
        <f t="shared" si="1"/>
        <v>214500</v>
      </c>
      <c r="I34" s="36"/>
      <c r="J34" s="15">
        <v>120000</v>
      </c>
    </row>
    <row r="35" spans="2:10">
      <c r="B35" s="11">
        <v>27</v>
      </c>
      <c r="C35" s="14" t="s">
        <v>56</v>
      </c>
      <c r="D35" s="15">
        <v>1</v>
      </c>
      <c r="E35" s="15">
        <v>1</v>
      </c>
      <c r="F35" s="15">
        <v>195000</v>
      </c>
      <c r="G35" s="15">
        <v>195000</v>
      </c>
      <c r="H35" s="18">
        <f t="shared" si="1"/>
        <v>214500</v>
      </c>
      <c r="I35" s="36"/>
      <c r="J35" s="15">
        <v>120000</v>
      </c>
    </row>
    <row r="36" spans="2:10">
      <c r="B36" s="11">
        <v>28</v>
      </c>
      <c r="C36" s="14" t="s">
        <v>57</v>
      </c>
      <c r="D36" s="15">
        <v>1</v>
      </c>
      <c r="E36" s="15">
        <v>1</v>
      </c>
      <c r="F36" s="15">
        <v>120000</v>
      </c>
      <c r="G36" s="15">
        <v>120000</v>
      </c>
      <c r="H36" s="18">
        <f t="shared" si="1"/>
        <v>132000</v>
      </c>
      <c r="I36" s="36"/>
      <c r="J36" s="15">
        <v>120000</v>
      </c>
    </row>
    <row r="37" spans="2:10">
      <c r="B37" s="11">
        <v>29</v>
      </c>
      <c r="C37" s="14" t="s">
        <v>57</v>
      </c>
      <c r="D37" s="15">
        <v>1</v>
      </c>
      <c r="E37" s="15">
        <v>1</v>
      </c>
      <c r="F37" s="15">
        <v>120000</v>
      </c>
      <c r="G37" s="15">
        <v>120000</v>
      </c>
      <c r="H37" s="18">
        <f t="shared" si="1"/>
        <v>132000</v>
      </c>
      <c r="I37" s="36"/>
      <c r="J37" s="15">
        <v>120000</v>
      </c>
    </row>
    <row r="38" spans="2:10">
      <c r="B38" s="11">
        <v>30</v>
      </c>
      <c r="C38" s="14" t="s">
        <v>57</v>
      </c>
      <c r="D38" s="15">
        <v>1</v>
      </c>
      <c r="E38" s="15">
        <v>1</v>
      </c>
      <c r="F38" s="15">
        <v>120000</v>
      </c>
      <c r="G38" s="15">
        <v>120000</v>
      </c>
      <c r="H38" s="18">
        <f t="shared" si="1"/>
        <v>132000</v>
      </c>
      <c r="I38" s="36"/>
      <c r="J38" s="15">
        <v>120000</v>
      </c>
    </row>
    <row r="39" spans="2:10">
      <c r="B39" s="11">
        <v>31</v>
      </c>
      <c r="C39" s="14" t="s">
        <v>57</v>
      </c>
      <c r="D39" s="15">
        <v>1</v>
      </c>
      <c r="E39" s="15">
        <v>1</v>
      </c>
      <c r="F39" s="15">
        <v>120000</v>
      </c>
      <c r="G39" s="15">
        <v>120000</v>
      </c>
      <c r="H39" s="18">
        <f t="shared" si="1"/>
        <v>132000</v>
      </c>
      <c r="I39" s="36"/>
      <c r="J39" s="15">
        <v>120000</v>
      </c>
    </row>
    <row r="40" spans="2:10">
      <c r="B40" s="11">
        <v>32</v>
      </c>
      <c r="C40" s="14" t="s">
        <v>57</v>
      </c>
      <c r="D40" s="15">
        <v>1</v>
      </c>
      <c r="E40" s="15">
        <v>1</v>
      </c>
      <c r="F40" s="15">
        <v>120000</v>
      </c>
      <c r="G40" s="15">
        <v>120000</v>
      </c>
      <c r="H40" s="18">
        <f t="shared" si="1"/>
        <v>132000</v>
      </c>
      <c r="I40" s="36"/>
      <c r="J40" s="15">
        <v>120000</v>
      </c>
    </row>
    <row r="41" spans="2:10">
      <c r="B41" s="11">
        <v>33</v>
      </c>
      <c r="C41" s="14" t="s">
        <v>57</v>
      </c>
      <c r="D41" s="15">
        <v>1</v>
      </c>
      <c r="E41" s="15">
        <v>1</v>
      </c>
      <c r="F41" s="15">
        <v>120000</v>
      </c>
      <c r="G41" s="15">
        <v>120000</v>
      </c>
      <c r="H41" s="18">
        <f t="shared" si="1"/>
        <v>132000</v>
      </c>
      <c r="I41" s="36"/>
      <c r="J41" s="15">
        <v>100000</v>
      </c>
    </row>
    <row r="42" spans="2:10">
      <c r="B42" s="11">
        <v>34</v>
      </c>
      <c r="C42" s="14" t="s">
        <v>57</v>
      </c>
      <c r="D42" s="15">
        <v>1</v>
      </c>
      <c r="E42" s="15">
        <v>1</v>
      </c>
      <c r="F42" s="15">
        <v>120000</v>
      </c>
      <c r="G42" s="15">
        <v>120000</v>
      </c>
      <c r="H42" s="18">
        <f t="shared" si="1"/>
        <v>132000</v>
      </c>
      <c r="I42" s="36"/>
      <c r="J42" s="15">
        <v>100000</v>
      </c>
    </row>
    <row r="43" spans="2:10">
      <c r="B43" s="11">
        <v>35</v>
      </c>
      <c r="C43" s="14" t="s">
        <v>58</v>
      </c>
      <c r="D43" s="15">
        <v>1</v>
      </c>
      <c r="E43" s="15">
        <v>1</v>
      </c>
      <c r="F43" s="15">
        <v>100000</v>
      </c>
      <c r="G43" s="15">
        <v>100000</v>
      </c>
      <c r="H43" s="18">
        <f t="shared" si="1"/>
        <v>110000</v>
      </c>
      <c r="I43" s="36"/>
      <c r="J43" s="15">
        <v>100000</v>
      </c>
    </row>
    <row r="44" spans="2:10">
      <c r="B44" s="11">
        <v>36</v>
      </c>
      <c r="C44" s="14" t="s">
        <v>58</v>
      </c>
      <c r="D44" s="15">
        <v>1</v>
      </c>
      <c r="E44" s="15">
        <v>1</v>
      </c>
      <c r="F44" s="15">
        <v>100000</v>
      </c>
      <c r="G44" s="15">
        <v>100000</v>
      </c>
      <c r="H44" s="18">
        <f t="shared" si="1"/>
        <v>110000</v>
      </c>
      <c r="I44" s="36"/>
      <c r="J44" s="15">
        <v>100000</v>
      </c>
    </row>
    <row r="45" spans="2:10">
      <c r="B45" s="11">
        <v>37</v>
      </c>
      <c r="C45" s="14" t="s">
        <v>58</v>
      </c>
      <c r="D45" s="15">
        <v>1</v>
      </c>
      <c r="E45" s="15">
        <v>1</v>
      </c>
      <c r="F45" s="15">
        <v>100000</v>
      </c>
      <c r="G45" s="15">
        <v>100000</v>
      </c>
      <c r="H45" s="18">
        <f t="shared" si="1"/>
        <v>110000</v>
      </c>
      <c r="I45" s="36"/>
      <c r="J45" s="15">
        <v>182552</v>
      </c>
    </row>
    <row r="46" spans="2:10">
      <c r="B46" s="11">
        <v>38</v>
      </c>
      <c r="C46" s="14" t="s">
        <v>58</v>
      </c>
      <c r="D46" s="15">
        <v>1</v>
      </c>
      <c r="E46" s="15">
        <v>1</v>
      </c>
      <c r="F46" s="15">
        <v>100000</v>
      </c>
      <c r="G46" s="15">
        <v>100000</v>
      </c>
      <c r="H46" s="18">
        <f t="shared" si="1"/>
        <v>110000</v>
      </c>
      <c r="I46" s="36"/>
      <c r="J46" s="15">
        <v>441560</v>
      </c>
    </row>
    <row r="47" spans="2:10">
      <c r="B47" s="11"/>
      <c r="C47" s="119" t="s">
        <v>22</v>
      </c>
      <c r="D47" s="120"/>
      <c r="E47" s="121"/>
      <c r="F47" s="15">
        <f>SUM(F21:F46)</f>
        <v>4370000</v>
      </c>
      <c r="G47" s="15">
        <f>SUM(G21:G46)</f>
        <v>4370000</v>
      </c>
      <c r="H47" s="15">
        <f>SUM(H21:H46)</f>
        <v>4807000</v>
      </c>
      <c r="I47" s="36"/>
      <c r="J47" s="15">
        <v>176624</v>
      </c>
    </row>
    <row r="48" spans="2:10">
      <c r="B48" s="103" t="s">
        <v>21</v>
      </c>
      <c r="C48" s="103"/>
      <c r="D48" s="103"/>
      <c r="E48" s="103"/>
      <c r="F48" s="103"/>
      <c r="G48" s="103"/>
      <c r="H48" s="103"/>
      <c r="I48" s="35"/>
      <c r="J48" s="15">
        <v>200000</v>
      </c>
    </row>
    <row r="49" spans="2:10">
      <c r="B49" s="11">
        <v>39</v>
      </c>
      <c r="C49" s="14" t="s">
        <v>15</v>
      </c>
      <c r="D49" s="23">
        <v>2</v>
      </c>
      <c r="E49" s="23">
        <v>4</v>
      </c>
      <c r="F49" s="15">
        <v>91276</v>
      </c>
      <c r="G49" s="15">
        <v>182552</v>
      </c>
      <c r="H49" s="18">
        <f>G49*10%+G49</f>
        <v>200807.2</v>
      </c>
      <c r="I49" s="38"/>
      <c r="J49" s="15">
        <v>120000</v>
      </c>
    </row>
    <row r="50" spans="2:10">
      <c r="B50" s="11">
        <v>40</v>
      </c>
      <c r="C50" s="14" t="s">
        <v>15</v>
      </c>
      <c r="D50" s="23">
        <v>5</v>
      </c>
      <c r="E50" s="23">
        <v>6</v>
      </c>
      <c r="F50" s="15">
        <v>88312</v>
      </c>
      <c r="G50" s="15">
        <v>441560</v>
      </c>
      <c r="H50" s="18">
        <f t="shared" ref="H50:H53" si="2">G50*10%+G50</f>
        <v>485716</v>
      </c>
      <c r="I50" s="38"/>
      <c r="J50" s="15">
        <v>182552</v>
      </c>
    </row>
    <row r="51" spans="2:10">
      <c r="B51" s="11">
        <v>41</v>
      </c>
      <c r="C51" s="14" t="s">
        <v>16</v>
      </c>
      <c r="D51" s="15">
        <v>2</v>
      </c>
      <c r="E51" s="15">
        <v>2</v>
      </c>
      <c r="F51" s="15">
        <v>88312</v>
      </c>
      <c r="G51" s="15">
        <v>176624</v>
      </c>
      <c r="H51" s="18">
        <f t="shared" si="2"/>
        <v>194286.4</v>
      </c>
      <c r="I51" s="34"/>
      <c r="J51" s="15">
        <v>441560</v>
      </c>
    </row>
    <row r="52" spans="2:10">
      <c r="B52" s="11">
        <v>42</v>
      </c>
      <c r="C52" s="14" t="s">
        <v>17</v>
      </c>
      <c r="D52" s="15">
        <v>1</v>
      </c>
      <c r="E52" s="15">
        <v>1</v>
      </c>
      <c r="F52" s="15">
        <v>200000</v>
      </c>
      <c r="G52" s="15">
        <v>200000</v>
      </c>
      <c r="H52" s="18">
        <f t="shared" si="2"/>
        <v>220000</v>
      </c>
      <c r="I52" s="34"/>
      <c r="J52" s="15">
        <v>120000</v>
      </c>
    </row>
    <row r="53" spans="2:10">
      <c r="B53" s="11">
        <v>43</v>
      </c>
      <c r="C53" s="14" t="s">
        <v>47</v>
      </c>
      <c r="D53" s="15">
        <v>1</v>
      </c>
      <c r="E53" s="15">
        <v>1</v>
      </c>
      <c r="F53" s="15">
        <v>120000</v>
      </c>
      <c r="G53" s="15">
        <v>120000</v>
      </c>
      <c r="H53" s="18">
        <f t="shared" si="2"/>
        <v>132000</v>
      </c>
      <c r="I53" s="34"/>
      <c r="J53" s="15">
        <v>136914</v>
      </c>
    </row>
    <row r="54" spans="2:10">
      <c r="B54" s="11"/>
      <c r="C54" s="119" t="s">
        <v>22</v>
      </c>
      <c r="D54" s="120"/>
      <c r="E54" s="121"/>
      <c r="F54" s="15">
        <f>SUM(F49:F53)</f>
        <v>587900</v>
      </c>
      <c r="G54" s="15">
        <f>SUM(G49:G53)</f>
        <v>1120736</v>
      </c>
      <c r="H54" s="15">
        <f>SUM(H49:H53)</f>
        <v>1232809.6000000001</v>
      </c>
      <c r="I54" s="34"/>
      <c r="J54" s="15">
        <v>66234</v>
      </c>
    </row>
    <row r="55" spans="2:10">
      <c r="B55" s="103" t="s">
        <v>18</v>
      </c>
      <c r="C55" s="103"/>
      <c r="D55" s="103"/>
      <c r="E55" s="103"/>
      <c r="F55" s="103"/>
      <c r="G55" s="103"/>
      <c r="H55" s="103"/>
      <c r="I55" s="35"/>
      <c r="J55" s="15">
        <v>220780</v>
      </c>
    </row>
    <row r="56" spans="2:10" s="50" customFormat="1">
      <c r="B56" s="11">
        <v>44</v>
      </c>
      <c r="C56" s="54" t="s">
        <v>19</v>
      </c>
      <c r="D56" s="23">
        <v>2</v>
      </c>
      <c r="E56" s="23">
        <v>2</v>
      </c>
      <c r="F56" s="15">
        <v>91276</v>
      </c>
      <c r="G56" s="15">
        <v>182552</v>
      </c>
      <c r="H56" s="18">
        <f>G56*10%+G56</f>
        <v>200807.2</v>
      </c>
      <c r="I56" s="51"/>
      <c r="J56" s="15">
        <f>SUM(J7:J55)</f>
        <v>9368776</v>
      </c>
    </row>
    <row r="57" spans="2:10" ht="15.75" customHeight="1">
      <c r="B57" s="11">
        <v>45</v>
      </c>
      <c r="C57" s="14" t="s">
        <v>19</v>
      </c>
      <c r="D57" s="15">
        <v>5</v>
      </c>
      <c r="E57" s="15">
        <v>5</v>
      </c>
      <c r="F57" s="15">
        <v>88312</v>
      </c>
      <c r="G57" s="15">
        <v>441560</v>
      </c>
      <c r="H57" s="18">
        <f t="shared" ref="H57:H61" si="3">G57*10%+G57</f>
        <v>485716</v>
      </c>
      <c r="I57" s="38"/>
    </row>
    <row r="58" spans="2:10">
      <c r="B58" s="11">
        <v>46</v>
      </c>
      <c r="C58" s="14" t="s">
        <v>46</v>
      </c>
      <c r="D58" s="15">
        <v>1</v>
      </c>
      <c r="E58" s="15">
        <v>1</v>
      </c>
      <c r="F58" s="15">
        <v>120000</v>
      </c>
      <c r="G58" s="15">
        <v>120000</v>
      </c>
      <c r="H58" s="18">
        <f t="shared" si="3"/>
        <v>132000</v>
      </c>
      <c r="I58" s="38"/>
    </row>
    <row r="59" spans="2:10">
      <c r="B59" s="11">
        <v>47</v>
      </c>
      <c r="C59" s="14" t="s">
        <v>20</v>
      </c>
      <c r="D59" s="55" t="s">
        <v>71</v>
      </c>
      <c r="E59" s="15">
        <v>2</v>
      </c>
      <c r="F59" s="15">
        <v>91276</v>
      </c>
      <c r="G59" s="15">
        <v>136914</v>
      </c>
      <c r="H59" s="18">
        <f t="shared" si="3"/>
        <v>150605.4</v>
      </c>
      <c r="I59" s="38"/>
    </row>
    <row r="60" spans="2:10">
      <c r="B60" s="11">
        <v>48</v>
      </c>
      <c r="C60" s="14" t="s">
        <v>73</v>
      </c>
      <c r="D60" s="55" t="s">
        <v>74</v>
      </c>
      <c r="E60" s="15">
        <v>2</v>
      </c>
      <c r="F60" s="15">
        <v>88312</v>
      </c>
      <c r="G60" s="15">
        <v>66234</v>
      </c>
      <c r="H60" s="18">
        <f t="shared" si="3"/>
        <v>72857.399999999994</v>
      </c>
      <c r="I60" s="38"/>
    </row>
    <row r="61" spans="2:10">
      <c r="B61" s="11">
        <v>49</v>
      </c>
      <c r="C61" s="14" t="s">
        <v>20</v>
      </c>
      <c r="D61" s="55" t="s">
        <v>72</v>
      </c>
      <c r="E61" s="15">
        <v>4</v>
      </c>
      <c r="F61" s="15">
        <v>88312</v>
      </c>
      <c r="G61" s="15">
        <v>220780</v>
      </c>
      <c r="H61" s="18">
        <f t="shared" si="3"/>
        <v>242858</v>
      </c>
      <c r="I61" s="34"/>
    </row>
    <row r="62" spans="2:10">
      <c r="B62" s="56"/>
      <c r="C62" s="120" t="s">
        <v>22</v>
      </c>
      <c r="D62" s="122"/>
      <c r="E62" s="123"/>
      <c r="F62" s="15">
        <f>SUM(F56:F61)</f>
        <v>567488</v>
      </c>
      <c r="G62" s="15">
        <f t="shared" ref="G62:H62" si="4">SUM(G56:G61)</f>
        <v>1168040</v>
      </c>
      <c r="H62" s="15">
        <f t="shared" si="4"/>
        <v>1284844</v>
      </c>
      <c r="I62" s="34"/>
    </row>
    <row r="63" spans="2:10" s="2" customFormat="1" ht="20.399999999999999">
      <c r="B63" s="126" t="s">
        <v>22</v>
      </c>
      <c r="C63" s="127"/>
      <c r="D63" s="61" t="s">
        <v>75</v>
      </c>
      <c r="E63" s="61" t="s">
        <v>68</v>
      </c>
      <c r="F63" s="62">
        <v>8235388</v>
      </c>
      <c r="G63" s="62">
        <v>9368776</v>
      </c>
      <c r="H63" s="63" t="s">
        <v>76</v>
      </c>
      <c r="I63" s="39"/>
      <c r="J63" s="3"/>
    </row>
    <row r="65" spans="2:10" ht="24" customHeight="1">
      <c r="B65" s="58"/>
      <c r="C65" s="125" t="s">
        <v>80</v>
      </c>
      <c r="D65" s="125"/>
      <c r="E65" s="125"/>
      <c r="F65" s="125"/>
      <c r="G65" s="59" t="s">
        <v>77</v>
      </c>
    </row>
    <row r="66" spans="2:10" ht="16.5" customHeight="1">
      <c r="B66" s="124" t="s">
        <v>78</v>
      </c>
      <c r="C66" s="124"/>
      <c r="D66" s="124"/>
      <c r="E66" s="124"/>
      <c r="F66" s="124"/>
      <c r="G66" s="60" t="s">
        <v>79</v>
      </c>
      <c r="H66" s="5"/>
      <c r="I66" s="25"/>
      <c r="J66" s="5"/>
    </row>
    <row r="68" spans="2:10">
      <c r="C68" s="5" t="s">
        <v>45</v>
      </c>
    </row>
  </sheetData>
  <mergeCells count="15">
    <mergeCell ref="B66:F66"/>
    <mergeCell ref="C65:F65"/>
    <mergeCell ref="B48:H48"/>
    <mergeCell ref="B55:H55"/>
    <mergeCell ref="B63:C63"/>
    <mergeCell ref="C19:E19"/>
    <mergeCell ref="C47:E47"/>
    <mergeCell ref="C54:E54"/>
    <mergeCell ref="C62:E62"/>
    <mergeCell ref="A1:H1"/>
    <mergeCell ref="A2:H2"/>
    <mergeCell ref="A3:H3"/>
    <mergeCell ref="B4:C4"/>
    <mergeCell ref="B6:H6"/>
    <mergeCell ref="B20:H20"/>
  </mergeCells>
  <pageMargins left="3.937007874015748E-2" right="3.937007874015748E-2" top="0.19685039370078741" bottom="0.15748031496062992" header="0.31496062992125984" footer="0.31496062992125984"/>
  <pageSetup paperSize="9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7"/>
  <sheetViews>
    <sheetView topLeftCell="A25" workbookViewId="0">
      <selection activeCell="E53" sqref="E53"/>
    </sheetView>
  </sheetViews>
  <sheetFormatPr defaultRowHeight="14.4"/>
  <cols>
    <col min="1" max="1" width="4.44140625" customWidth="1"/>
    <col min="2" max="2" width="13.6640625" customWidth="1"/>
    <col min="3" max="3" width="20.6640625" customWidth="1"/>
    <col min="4" max="4" width="12.33203125" customWidth="1"/>
    <col min="5" max="5" width="17.88671875" customWidth="1"/>
    <col min="6" max="6" width="14.88671875" style="65" customWidth="1"/>
    <col min="7" max="7" width="14.88671875" customWidth="1"/>
  </cols>
  <sheetData>
    <row r="1" spans="1:7" ht="28.8">
      <c r="A1" s="66" t="s">
        <v>101</v>
      </c>
      <c r="B1" s="67" t="s">
        <v>82</v>
      </c>
      <c r="C1" s="67" t="s">
        <v>84</v>
      </c>
      <c r="D1" s="68" t="s">
        <v>83</v>
      </c>
      <c r="E1" s="69" t="s">
        <v>85</v>
      </c>
      <c r="F1" s="70" t="s">
        <v>86</v>
      </c>
      <c r="G1" s="71" t="s">
        <v>87</v>
      </c>
    </row>
    <row r="2" spans="1:7">
      <c r="A2" s="131">
        <v>1</v>
      </c>
      <c r="B2" s="130" t="s">
        <v>88</v>
      </c>
      <c r="C2" s="66" t="s">
        <v>89</v>
      </c>
      <c r="D2" s="66">
        <v>1</v>
      </c>
      <c r="E2" s="66">
        <v>1</v>
      </c>
      <c r="F2" s="72">
        <v>220000</v>
      </c>
      <c r="G2" s="66">
        <v>220000</v>
      </c>
    </row>
    <row r="3" spans="1:7" ht="28.8">
      <c r="A3" s="131"/>
      <c r="B3" s="130"/>
      <c r="C3" s="69" t="s">
        <v>90</v>
      </c>
      <c r="D3" s="69">
        <v>1</v>
      </c>
      <c r="E3" s="66">
        <v>1</v>
      </c>
      <c r="F3" s="72">
        <v>120000</v>
      </c>
      <c r="G3" s="66">
        <v>120000</v>
      </c>
    </row>
    <row r="4" spans="1:7">
      <c r="A4" s="131"/>
      <c r="B4" s="130"/>
      <c r="C4" s="66" t="s">
        <v>15</v>
      </c>
      <c r="D4" s="66">
        <v>1</v>
      </c>
      <c r="E4" s="66">
        <v>2</v>
      </c>
      <c r="F4" s="72">
        <v>88312</v>
      </c>
      <c r="G4" s="66">
        <v>88312</v>
      </c>
    </row>
    <row r="5" spans="1:7" ht="43.2">
      <c r="A5" s="131"/>
      <c r="B5" s="130"/>
      <c r="C5" s="69" t="s">
        <v>20</v>
      </c>
      <c r="D5" s="69">
        <v>0.5</v>
      </c>
      <c r="E5" s="66">
        <v>1</v>
      </c>
      <c r="F5" s="72">
        <v>88312</v>
      </c>
      <c r="G5" s="66">
        <v>44156</v>
      </c>
    </row>
    <row r="6" spans="1:7">
      <c r="A6" s="131"/>
      <c r="B6" s="130"/>
      <c r="C6" s="66" t="s">
        <v>92</v>
      </c>
      <c r="D6" s="66">
        <v>1</v>
      </c>
      <c r="E6" s="66">
        <v>1</v>
      </c>
      <c r="F6" s="72">
        <v>88312</v>
      </c>
      <c r="G6" s="73">
        <v>88312</v>
      </c>
    </row>
    <row r="7" spans="1:7" ht="15.6">
      <c r="A7" s="128" t="s">
        <v>22</v>
      </c>
      <c r="B7" s="128"/>
      <c r="C7" s="128"/>
      <c r="D7" s="74">
        <v>4.5</v>
      </c>
      <c r="E7" s="74">
        <v>6</v>
      </c>
      <c r="F7" s="74">
        <f>SUM(F2:F6)</f>
        <v>604936</v>
      </c>
      <c r="G7" s="74">
        <f>SUM(G2:G6)</f>
        <v>560780</v>
      </c>
    </row>
    <row r="8" spans="1:7">
      <c r="A8" s="130">
        <v>2</v>
      </c>
      <c r="B8" s="131" t="s">
        <v>93</v>
      </c>
      <c r="C8" s="66" t="s">
        <v>89</v>
      </c>
      <c r="D8" s="66">
        <v>1</v>
      </c>
      <c r="E8" s="66">
        <v>1</v>
      </c>
      <c r="F8" s="72">
        <v>220000</v>
      </c>
      <c r="G8" s="66">
        <v>220000</v>
      </c>
    </row>
    <row r="9" spans="1:7" ht="28.8">
      <c r="A9" s="130"/>
      <c r="B9" s="131"/>
      <c r="C9" s="69" t="s">
        <v>90</v>
      </c>
      <c r="D9" s="69">
        <v>1</v>
      </c>
      <c r="E9" s="66">
        <v>1</v>
      </c>
      <c r="F9" s="72">
        <v>100000</v>
      </c>
      <c r="G9" s="66">
        <v>100000</v>
      </c>
    </row>
    <row r="10" spans="1:7">
      <c r="A10" s="130"/>
      <c r="B10" s="131"/>
      <c r="C10" s="66" t="s">
        <v>15</v>
      </c>
      <c r="D10" s="66">
        <v>0.5</v>
      </c>
      <c r="E10" s="66">
        <v>1</v>
      </c>
      <c r="F10" s="72">
        <v>91276</v>
      </c>
      <c r="G10" s="66">
        <v>45638</v>
      </c>
    </row>
    <row r="11" spans="1:7" ht="43.2">
      <c r="A11" s="130"/>
      <c r="B11" s="131"/>
      <c r="C11" s="69" t="s">
        <v>20</v>
      </c>
      <c r="D11" s="69">
        <v>0.5</v>
      </c>
      <c r="E11" s="66">
        <v>1</v>
      </c>
      <c r="F11" s="72">
        <v>88312</v>
      </c>
      <c r="G11" s="66">
        <v>44156</v>
      </c>
    </row>
    <row r="12" spans="1:7" ht="15.6">
      <c r="A12" s="128" t="s">
        <v>22</v>
      </c>
      <c r="B12" s="128"/>
      <c r="C12" s="128"/>
      <c r="D12" s="74">
        <v>3</v>
      </c>
      <c r="E12" s="74">
        <v>4</v>
      </c>
      <c r="F12" s="74">
        <f>SUM(F8:F11)</f>
        <v>499588</v>
      </c>
      <c r="G12" s="74">
        <f>SUM(G8:G11)</f>
        <v>409794</v>
      </c>
    </row>
    <row r="13" spans="1:7">
      <c r="A13" s="130">
        <v>3</v>
      </c>
      <c r="B13" s="130" t="s">
        <v>94</v>
      </c>
      <c r="C13" s="66" t="s">
        <v>89</v>
      </c>
      <c r="D13" s="66">
        <v>1</v>
      </c>
      <c r="E13" s="66">
        <v>1</v>
      </c>
      <c r="F13" s="72">
        <v>220000</v>
      </c>
      <c r="G13" s="66">
        <v>220000</v>
      </c>
    </row>
    <row r="14" spans="1:7" ht="28.8">
      <c r="A14" s="130"/>
      <c r="B14" s="130"/>
      <c r="C14" s="69" t="s">
        <v>90</v>
      </c>
      <c r="D14" s="69">
        <v>1</v>
      </c>
      <c r="E14" s="66">
        <v>1</v>
      </c>
      <c r="F14" s="72">
        <v>120000</v>
      </c>
      <c r="G14" s="66">
        <v>120000</v>
      </c>
    </row>
    <row r="15" spans="1:7">
      <c r="A15" s="130"/>
      <c r="B15" s="130"/>
      <c r="C15" s="66" t="s">
        <v>15</v>
      </c>
      <c r="D15" s="66">
        <v>1</v>
      </c>
      <c r="E15" s="66">
        <v>1</v>
      </c>
      <c r="F15" s="72">
        <v>88312</v>
      </c>
      <c r="G15" s="73">
        <v>88312</v>
      </c>
    </row>
    <row r="16" spans="1:7" ht="43.2">
      <c r="A16" s="130"/>
      <c r="B16" s="130"/>
      <c r="C16" s="69" t="s">
        <v>20</v>
      </c>
      <c r="D16" s="69">
        <v>1</v>
      </c>
      <c r="E16" s="66">
        <v>1</v>
      </c>
      <c r="F16" s="72">
        <v>88312</v>
      </c>
      <c r="G16" s="73">
        <v>88312</v>
      </c>
    </row>
    <row r="17" spans="1:7">
      <c r="A17" s="130"/>
      <c r="B17" s="130"/>
      <c r="C17" s="66" t="s">
        <v>92</v>
      </c>
      <c r="D17" s="66">
        <v>1</v>
      </c>
      <c r="E17" s="66">
        <v>1</v>
      </c>
      <c r="F17" s="72">
        <v>120000</v>
      </c>
      <c r="G17" s="73">
        <v>120000</v>
      </c>
    </row>
    <row r="18" spans="1:7">
      <c r="A18" s="130"/>
      <c r="B18" s="130"/>
      <c r="C18" s="69" t="s">
        <v>95</v>
      </c>
      <c r="D18" s="69">
        <v>1</v>
      </c>
      <c r="E18" s="66">
        <v>1</v>
      </c>
      <c r="F18" s="72">
        <v>88312</v>
      </c>
      <c r="G18" s="66">
        <v>88312</v>
      </c>
    </row>
    <row r="19" spans="1:7" ht="15.6">
      <c r="A19" s="128" t="s">
        <v>22</v>
      </c>
      <c r="B19" s="128"/>
      <c r="C19" s="128"/>
      <c r="D19" s="74">
        <v>6</v>
      </c>
      <c r="E19" s="74">
        <v>6</v>
      </c>
      <c r="F19" s="74">
        <f>SUM(F13:F18)</f>
        <v>724936</v>
      </c>
      <c r="G19" s="74">
        <f>SUM(G13:G18)</f>
        <v>724936</v>
      </c>
    </row>
    <row r="20" spans="1:7">
      <c r="A20" s="130">
        <v>4</v>
      </c>
      <c r="B20" s="130" t="s">
        <v>96</v>
      </c>
      <c r="C20" s="66" t="s">
        <v>89</v>
      </c>
      <c r="D20" s="66">
        <v>1</v>
      </c>
      <c r="E20" s="66">
        <v>1</v>
      </c>
      <c r="F20" s="72">
        <v>220000</v>
      </c>
      <c r="G20" s="66">
        <v>220000</v>
      </c>
    </row>
    <row r="21" spans="1:7" ht="28.8">
      <c r="A21" s="130"/>
      <c r="B21" s="130"/>
      <c r="C21" s="69" t="s">
        <v>90</v>
      </c>
      <c r="D21" s="69">
        <v>1</v>
      </c>
      <c r="E21" s="66">
        <v>1</v>
      </c>
      <c r="F21" s="72">
        <v>120000</v>
      </c>
      <c r="G21" s="66">
        <v>120000</v>
      </c>
    </row>
    <row r="22" spans="1:7">
      <c r="A22" s="130"/>
      <c r="B22" s="130"/>
      <c r="C22" s="66" t="s">
        <v>15</v>
      </c>
      <c r="D22" s="66">
        <v>0.5</v>
      </c>
      <c r="E22" s="66">
        <v>1</v>
      </c>
      <c r="F22" s="72">
        <v>91276</v>
      </c>
      <c r="G22" s="66">
        <v>45638</v>
      </c>
    </row>
    <row r="23" spans="1:7" ht="43.2">
      <c r="A23" s="130"/>
      <c r="B23" s="130"/>
      <c r="C23" s="69" t="s">
        <v>20</v>
      </c>
      <c r="D23" s="69">
        <v>0.5</v>
      </c>
      <c r="E23" s="66">
        <v>1</v>
      </c>
      <c r="F23" s="72">
        <v>88312</v>
      </c>
      <c r="G23" s="66">
        <v>44156</v>
      </c>
    </row>
    <row r="24" spans="1:7">
      <c r="A24" s="130"/>
      <c r="B24" s="130"/>
      <c r="C24" s="66" t="s">
        <v>92</v>
      </c>
      <c r="D24" s="66">
        <v>1</v>
      </c>
      <c r="E24" s="66">
        <v>1</v>
      </c>
      <c r="F24" s="72">
        <v>88312</v>
      </c>
      <c r="G24" s="73" t="s">
        <v>91</v>
      </c>
    </row>
    <row r="25" spans="1:7" ht="15.6">
      <c r="A25" s="128" t="s">
        <v>22</v>
      </c>
      <c r="B25" s="128"/>
      <c r="C25" s="128"/>
      <c r="D25" s="74">
        <v>4</v>
      </c>
      <c r="E25" s="74">
        <v>5</v>
      </c>
      <c r="F25" s="74">
        <f>SUM(F20:F24)</f>
        <v>607900</v>
      </c>
      <c r="G25" s="74">
        <f>SUM(G20:G24)</f>
        <v>429794</v>
      </c>
    </row>
    <row r="26" spans="1:7">
      <c r="A26" s="130">
        <v>5</v>
      </c>
      <c r="B26" s="130" t="s">
        <v>97</v>
      </c>
      <c r="C26" s="66" t="s">
        <v>89</v>
      </c>
      <c r="D26" s="66">
        <v>1</v>
      </c>
      <c r="E26" s="66">
        <v>1</v>
      </c>
      <c r="F26" s="72">
        <v>220000</v>
      </c>
      <c r="G26" s="66">
        <v>220000</v>
      </c>
    </row>
    <row r="27" spans="1:7" ht="28.8">
      <c r="A27" s="130"/>
      <c r="B27" s="130"/>
      <c r="C27" s="69" t="s">
        <v>90</v>
      </c>
      <c r="D27" s="69">
        <v>1</v>
      </c>
      <c r="E27" s="66">
        <v>1</v>
      </c>
      <c r="F27" s="72">
        <v>120000</v>
      </c>
      <c r="G27" s="66">
        <v>120000</v>
      </c>
    </row>
    <row r="28" spans="1:7">
      <c r="A28" s="130"/>
      <c r="B28" s="130"/>
      <c r="C28" s="66" t="s">
        <v>15</v>
      </c>
      <c r="D28" s="66">
        <v>1</v>
      </c>
      <c r="E28" s="66">
        <v>1</v>
      </c>
      <c r="F28" s="72">
        <v>88312</v>
      </c>
      <c r="G28" s="66">
        <v>88312</v>
      </c>
    </row>
    <row r="29" spans="1:7" ht="43.2">
      <c r="A29" s="130"/>
      <c r="B29" s="130"/>
      <c r="C29" s="69" t="s">
        <v>20</v>
      </c>
      <c r="D29" s="69">
        <v>1</v>
      </c>
      <c r="E29" s="66">
        <v>1</v>
      </c>
      <c r="F29" s="72">
        <v>91276</v>
      </c>
      <c r="G29" s="66">
        <v>91276</v>
      </c>
    </row>
    <row r="30" spans="1:7">
      <c r="A30" s="130"/>
      <c r="B30" s="130"/>
      <c r="C30" s="66" t="s">
        <v>92</v>
      </c>
      <c r="D30" s="66">
        <v>1</v>
      </c>
      <c r="E30" s="66">
        <v>1</v>
      </c>
      <c r="F30" s="72">
        <v>88312</v>
      </c>
      <c r="G30" s="73">
        <v>88312</v>
      </c>
    </row>
    <row r="31" spans="1:7" ht="15.6">
      <c r="A31" s="128" t="s">
        <v>22</v>
      </c>
      <c r="B31" s="128"/>
      <c r="C31" s="128"/>
      <c r="D31" s="74">
        <v>5</v>
      </c>
      <c r="E31" s="74">
        <v>5</v>
      </c>
      <c r="F31" s="74">
        <f>SUM(F26:F30)</f>
        <v>607900</v>
      </c>
      <c r="G31" s="74">
        <f>SUM(G26:G30)</f>
        <v>607900</v>
      </c>
    </row>
    <row r="32" spans="1:7">
      <c r="A32" s="130">
        <v>6</v>
      </c>
      <c r="B32" s="130" t="s">
        <v>98</v>
      </c>
      <c r="C32" s="66" t="s">
        <v>89</v>
      </c>
      <c r="D32" s="66">
        <v>1</v>
      </c>
      <c r="E32" s="66">
        <v>1</v>
      </c>
      <c r="F32" s="72">
        <v>200000</v>
      </c>
      <c r="G32" s="66">
        <v>200000</v>
      </c>
    </row>
    <row r="33" spans="1:7" ht="28.8">
      <c r="A33" s="130"/>
      <c r="B33" s="130"/>
      <c r="C33" s="69" t="s">
        <v>90</v>
      </c>
      <c r="D33" s="69">
        <v>1</v>
      </c>
      <c r="E33" s="66">
        <v>1</v>
      </c>
      <c r="F33" s="72">
        <v>100000</v>
      </c>
      <c r="G33" s="66">
        <v>100000</v>
      </c>
    </row>
    <row r="34" spans="1:7">
      <c r="A34" s="130"/>
      <c r="B34" s="130"/>
      <c r="C34" s="66" t="s">
        <v>92</v>
      </c>
      <c r="D34" s="66">
        <v>1</v>
      </c>
      <c r="E34" s="66">
        <v>1</v>
      </c>
      <c r="F34" s="72">
        <v>91276</v>
      </c>
      <c r="G34" s="73">
        <v>91276</v>
      </c>
    </row>
    <row r="35" spans="1:7" ht="15.6">
      <c r="A35" s="128" t="s">
        <v>22</v>
      </c>
      <c r="B35" s="128"/>
      <c r="C35" s="128"/>
      <c r="D35" s="74">
        <v>3</v>
      </c>
      <c r="E35" s="74">
        <v>3</v>
      </c>
      <c r="F35" s="74">
        <f>SUM(F32:F34)</f>
        <v>391276</v>
      </c>
      <c r="G35" s="74">
        <f>SUM(G32:G34)</f>
        <v>391276</v>
      </c>
    </row>
    <row r="36" spans="1:7">
      <c r="A36" s="130">
        <v>7</v>
      </c>
      <c r="B36" s="130" t="s">
        <v>99</v>
      </c>
      <c r="C36" s="66" t="s">
        <v>89</v>
      </c>
      <c r="D36" s="66">
        <v>1</v>
      </c>
      <c r="E36" s="66">
        <v>1</v>
      </c>
      <c r="F36" s="72">
        <v>240000</v>
      </c>
      <c r="G36" s="66">
        <v>240000</v>
      </c>
    </row>
    <row r="37" spans="1:7" ht="28.8">
      <c r="A37" s="130"/>
      <c r="B37" s="130"/>
      <c r="C37" s="69" t="s">
        <v>90</v>
      </c>
      <c r="D37" s="69">
        <v>1</v>
      </c>
      <c r="E37" s="66">
        <v>1</v>
      </c>
      <c r="F37" s="72">
        <v>120000</v>
      </c>
      <c r="G37" s="66">
        <v>120000</v>
      </c>
    </row>
    <row r="38" spans="1:7">
      <c r="A38" s="130"/>
      <c r="B38" s="130"/>
      <c r="C38" s="66" t="s">
        <v>15</v>
      </c>
      <c r="D38" s="66">
        <v>0.5</v>
      </c>
      <c r="E38" s="66">
        <v>1</v>
      </c>
      <c r="F38" s="72">
        <v>91276</v>
      </c>
      <c r="G38" s="66">
        <v>45638</v>
      </c>
    </row>
    <row r="39" spans="1:7">
      <c r="A39" s="130"/>
      <c r="B39" s="130"/>
      <c r="C39" s="66" t="s">
        <v>92</v>
      </c>
      <c r="D39" s="66">
        <v>1</v>
      </c>
      <c r="E39" s="66">
        <v>1</v>
      </c>
      <c r="F39" s="72">
        <v>88312</v>
      </c>
      <c r="G39" s="73">
        <v>88312</v>
      </c>
    </row>
    <row r="40" spans="1:7" ht="15.6">
      <c r="A40" s="128" t="s">
        <v>22</v>
      </c>
      <c r="B40" s="128"/>
      <c r="C40" s="128"/>
      <c r="D40" s="74">
        <v>3.5</v>
      </c>
      <c r="E40" s="74">
        <v>4</v>
      </c>
      <c r="F40" s="74">
        <f>SUM(F36:F39)</f>
        <v>539588</v>
      </c>
      <c r="G40" s="74">
        <f>SUM(G36:G39)</f>
        <v>493950</v>
      </c>
    </row>
    <row r="41" spans="1:7">
      <c r="A41" s="130">
        <v>8</v>
      </c>
      <c r="B41" s="130" t="s">
        <v>100</v>
      </c>
      <c r="C41" s="66" t="s">
        <v>89</v>
      </c>
      <c r="D41" s="66">
        <v>1</v>
      </c>
      <c r="E41" s="66">
        <v>1</v>
      </c>
      <c r="F41" s="72">
        <v>220000</v>
      </c>
      <c r="G41" s="66">
        <v>220000</v>
      </c>
    </row>
    <row r="42" spans="1:7" ht="28.8">
      <c r="A42" s="130"/>
      <c r="B42" s="130"/>
      <c r="C42" s="69" t="s">
        <v>90</v>
      </c>
      <c r="D42" s="69">
        <v>1</v>
      </c>
      <c r="E42" s="66">
        <v>1</v>
      </c>
      <c r="F42" s="72">
        <v>120000</v>
      </c>
      <c r="G42" s="66">
        <v>120000</v>
      </c>
    </row>
    <row r="43" spans="1:7">
      <c r="A43" s="130"/>
      <c r="B43" s="130"/>
      <c r="C43" s="66" t="s">
        <v>15</v>
      </c>
      <c r="D43" s="66">
        <v>0.5</v>
      </c>
      <c r="E43" s="66">
        <v>1</v>
      </c>
      <c r="F43" s="72">
        <v>88312</v>
      </c>
      <c r="G43" s="66">
        <v>88312</v>
      </c>
    </row>
    <row r="44" spans="1:7" ht="43.2">
      <c r="A44" s="130"/>
      <c r="B44" s="130"/>
      <c r="C44" s="69" t="s">
        <v>20</v>
      </c>
      <c r="D44" s="69">
        <v>0.5</v>
      </c>
      <c r="E44" s="66">
        <v>1</v>
      </c>
      <c r="F44" s="72">
        <v>91276</v>
      </c>
      <c r="G44" s="66">
        <v>45638</v>
      </c>
    </row>
    <row r="45" spans="1:7">
      <c r="A45" s="130"/>
      <c r="B45" s="130"/>
      <c r="C45" s="66" t="s">
        <v>92</v>
      </c>
      <c r="D45" s="66">
        <v>1</v>
      </c>
      <c r="E45" s="66">
        <v>1</v>
      </c>
      <c r="F45" s="72">
        <v>88312</v>
      </c>
      <c r="G45" s="73">
        <v>88312</v>
      </c>
    </row>
    <row r="46" spans="1:7" ht="15.6">
      <c r="A46" s="128" t="s">
        <v>22</v>
      </c>
      <c r="B46" s="128"/>
      <c r="C46" s="128"/>
      <c r="D46" s="74">
        <v>4</v>
      </c>
      <c r="E46" s="74">
        <v>5</v>
      </c>
      <c r="F46" s="74">
        <f>SUM(F41:F45)</f>
        <v>607900</v>
      </c>
      <c r="G46" s="74">
        <f>SUM(G41:G45)</f>
        <v>562262</v>
      </c>
    </row>
    <row r="47" spans="1:7" ht="21" customHeight="1">
      <c r="A47" s="129" t="s">
        <v>22</v>
      </c>
      <c r="B47" s="129"/>
      <c r="C47" s="129"/>
      <c r="D47" s="75">
        <f>D7+D12+D19+D25+D31+D35+D40+D46</f>
        <v>33</v>
      </c>
      <c r="E47" s="75">
        <f>E7+E12+E19+E25+E31+E35+E40+E46</f>
        <v>38</v>
      </c>
      <c r="F47" s="75">
        <f>F7+F12+F19+F25+F31+F35+F40+F46</f>
        <v>4584024</v>
      </c>
      <c r="G47" s="75">
        <f>G7+G12+G19+G25+G31+G35+G40+G46</f>
        <v>4180692</v>
      </c>
    </row>
  </sheetData>
  <mergeCells count="25">
    <mergeCell ref="A20:A24"/>
    <mergeCell ref="B26:B30"/>
    <mergeCell ref="A26:A30"/>
    <mergeCell ref="B2:B6"/>
    <mergeCell ref="A2:A6"/>
    <mergeCell ref="B8:B11"/>
    <mergeCell ref="A8:A11"/>
    <mergeCell ref="B13:B18"/>
    <mergeCell ref="A13:A18"/>
    <mergeCell ref="A46:C46"/>
    <mergeCell ref="A47:C47"/>
    <mergeCell ref="B41:B45"/>
    <mergeCell ref="A41:A45"/>
    <mergeCell ref="A7:C7"/>
    <mergeCell ref="A12:C12"/>
    <mergeCell ref="A19:C19"/>
    <mergeCell ref="A25:C25"/>
    <mergeCell ref="A31:C31"/>
    <mergeCell ref="A35:C35"/>
    <mergeCell ref="A40:C40"/>
    <mergeCell ref="B32:B34"/>
    <mergeCell ref="A32:A34"/>
    <mergeCell ref="B36:B39"/>
    <mergeCell ref="A36:A39"/>
    <mergeCell ref="B20:B24"/>
  </mergeCells>
  <pageMargins left="0" right="0" top="0" bottom="0.15748031496062992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M39"/>
  <sheetViews>
    <sheetView topLeftCell="A10" workbookViewId="0">
      <selection activeCell="D20" sqref="D20"/>
    </sheetView>
  </sheetViews>
  <sheetFormatPr defaultColWidth="9.109375" defaultRowHeight="16.8"/>
  <cols>
    <col min="1" max="1" width="1.109375" style="1" customWidth="1"/>
    <col min="2" max="2" width="5" style="8" customWidth="1"/>
    <col min="3" max="3" width="47.44140625" style="17" customWidth="1"/>
    <col min="4" max="4" width="15.6640625" style="7" customWidth="1"/>
    <col min="5" max="5" width="18.6640625" style="7" customWidth="1"/>
    <col min="6" max="6" width="17.33203125" style="7" customWidth="1"/>
    <col min="7" max="7" width="17.44140625" style="7" customWidth="1"/>
    <col min="8" max="8" width="14.44140625" style="4" customWidth="1"/>
    <col min="9" max="9" width="15.6640625" style="4" customWidth="1"/>
    <col min="10" max="10" width="13.44140625" style="4" bestFit="1" customWidth="1"/>
    <col min="11" max="11" width="16" style="1" customWidth="1"/>
    <col min="12" max="12" width="9.109375" style="1"/>
    <col min="13" max="13" width="16" style="1" customWidth="1"/>
    <col min="14" max="16384" width="9.109375" style="1"/>
  </cols>
  <sheetData>
    <row r="1" spans="2:13" s="9" customFormat="1" ht="27.6">
      <c r="B1" s="11" t="s">
        <v>3</v>
      </c>
      <c r="C1" s="12" t="s">
        <v>0</v>
      </c>
      <c r="D1" s="13" t="s">
        <v>1</v>
      </c>
      <c r="E1" s="13" t="s">
        <v>64</v>
      </c>
      <c r="F1" s="22" t="s">
        <v>53</v>
      </c>
      <c r="G1" s="22" t="s">
        <v>63</v>
      </c>
      <c r="H1" s="12" t="s">
        <v>2</v>
      </c>
      <c r="I1" s="32"/>
      <c r="J1" s="8"/>
    </row>
    <row r="2" spans="2:13">
      <c r="B2" s="104" t="s">
        <v>4</v>
      </c>
      <c r="C2" s="104"/>
      <c r="D2" s="104"/>
      <c r="E2" s="104"/>
      <c r="F2" s="104"/>
      <c r="G2" s="104"/>
      <c r="H2" s="104"/>
      <c r="I2" s="33"/>
      <c r="K2" s="15">
        <v>260000</v>
      </c>
      <c r="M2" s="15">
        <v>260000</v>
      </c>
    </row>
    <row r="3" spans="2:13">
      <c r="B3" s="11">
        <v>1</v>
      </c>
      <c r="C3" s="14" t="s">
        <v>12</v>
      </c>
      <c r="D3" s="15">
        <v>1</v>
      </c>
      <c r="E3" s="15">
        <v>1</v>
      </c>
      <c r="F3" s="15">
        <v>260000</v>
      </c>
      <c r="G3" s="15">
        <v>260000</v>
      </c>
      <c r="H3" s="18"/>
      <c r="I3" s="34"/>
      <c r="K3" s="15">
        <v>230000</v>
      </c>
      <c r="M3" s="15">
        <v>230000</v>
      </c>
    </row>
    <row r="4" spans="2:13">
      <c r="B4" s="11">
        <v>2</v>
      </c>
      <c r="C4" s="14" t="s">
        <v>12</v>
      </c>
      <c r="D4" s="15">
        <v>1</v>
      </c>
      <c r="E4" s="15">
        <v>1</v>
      </c>
      <c r="F4" s="15">
        <v>260000</v>
      </c>
      <c r="G4" s="15">
        <v>260000</v>
      </c>
      <c r="H4" s="18"/>
      <c r="I4" s="34"/>
      <c r="K4" s="15"/>
      <c r="M4" s="15"/>
    </row>
    <row r="5" spans="2:13">
      <c r="B5" s="11">
        <v>3</v>
      </c>
      <c r="C5" s="14" t="s">
        <v>13</v>
      </c>
      <c r="D5" s="15">
        <v>1</v>
      </c>
      <c r="E5" s="15">
        <v>1</v>
      </c>
      <c r="F5" s="15">
        <v>230000</v>
      </c>
      <c r="G5" s="15">
        <v>230000</v>
      </c>
      <c r="H5" s="18"/>
      <c r="I5" s="34"/>
      <c r="K5" s="15">
        <v>200000</v>
      </c>
      <c r="M5" s="15">
        <v>200000</v>
      </c>
    </row>
    <row r="6" spans="2:13">
      <c r="B6" s="11">
        <v>4</v>
      </c>
      <c r="C6" s="14" t="s">
        <v>48</v>
      </c>
      <c r="D6" s="15">
        <v>1</v>
      </c>
      <c r="E6" s="15">
        <v>1</v>
      </c>
      <c r="F6" s="15">
        <v>200000</v>
      </c>
      <c r="G6" s="15">
        <v>200000</v>
      </c>
      <c r="H6" s="18"/>
      <c r="I6" s="34"/>
      <c r="K6" s="15">
        <v>220000</v>
      </c>
      <c r="M6" s="15">
        <v>220000</v>
      </c>
    </row>
    <row r="7" spans="2:13">
      <c r="B7" s="106" t="s">
        <v>14</v>
      </c>
      <c r="C7" s="107"/>
      <c r="D7" s="107"/>
      <c r="E7" s="107"/>
      <c r="F7" s="107"/>
      <c r="G7" s="107"/>
      <c r="H7" s="108"/>
      <c r="I7" s="35"/>
      <c r="K7" s="15">
        <v>220000</v>
      </c>
      <c r="M7" s="15">
        <v>220000</v>
      </c>
    </row>
    <row r="8" spans="2:13">
      <c r="B8" s="11">
        <v>13</v>
      </c>
      <c r="C8" s="14" t="s">
        <v>54</v>
      </c>
      <c r="D8" s="15">
        <v>1</v>
      </c>
      <c r="E8" s="15">
        <v>1</v>
      </c>
      <c r="F8" s="15">
        <v>300000</v>
      </c>
      <c r="G8" s="15">
        <v>300000</v>
      </c>
      <c r="H8" s="21" t="s">
        <v>23</v>
      </c>
      <c r="I8" s="36"/>
      <c r="K8" s="15">
        <v>220000</v>
      </c>
      <c r="M8" s="15">
        <v>220000</v>
      </c>
    </row>
    <row r="9" spans="2:13">
      <c r="B9" s="11">
        <v>14</v>
      </c>
      <c r="C9" s="14" t="s">
        <v>55</v>
      </c>
      <c r="D9" s="15">
        <v>1</v>
      </c>
      <c r="E9" s="15">
        <v>1</v>
      </c>
      <c r="F9" s="15">
        <v>220000</v>
      </c>
      <c r="G9" s="15">
        <v>220000</v>
      </c>
      <c r="H9" s="21" t="s">
        <v>24</v>
      </c>
      <c r="I9" s="36"/>
      <c r="K9" s="15">
        <v>220000</v>
      </c>
      <c r="M9" s="15">
        <v>220000</v>
      </c>
    </row>
    <row r="10" spans="2:13">
      <c r="B10" s="11">
        <v>15</v>
      </c>
      <c r="C10" s="14" t="s">
        <v>55</v>
      </c>
      <c r="D10" s="15">
        <v>1</v>
      </c>
      <c r="E10" s="15">
        <v>1</v>
      </c>
      <c r="F10" s="15">
        <v>220000</v>
      </c>
      <c r="G10" s="15">
        <v>220000</v>
      </c>
      <c r="H10" s="21" t="s">
        <v>25</v>
      </c>
      <c r="I10" s="36"/>
      <c r="K10" s="15">
        <v>220000</v>
      </c>
      <c r="M10" s="15">
        <v>220000</v>
      </c>
    </row>
    <row r="11" spans="2:13">
      <c r="B11" s="11">
        <v>16</v>
      </c>
      <c r="C11" s="14" t="s">
        <v>55</v>
      </c>
      <c r="D11" s="15">
        <v>1</v>
      </c>
      <c r="E11" s="15">
        <v>1</v>
      </c>
      <c r="F11" s="15">
        <v>220000</v>
      </c>
      <c r="G11" s="15">
        <v>220000</v>
      </c>
      <c r="H11" s="21" t="s">
        <v>66</v>
      </c>
      <c r="I11" s="36"/>
      <c r="K11" s="15">
        <v>195000</v>
      </c>
      <c r="M11" s="15">
        <v>195000</v>
      </c>
    </row>
    <row r="12" spans="2:13">
      <c r="B12" s="11">
        <v>17</v>
      </c>
      <c r="C12" s="14" t="s">
        <v>55</v>
      </c>
      <c r="D12" s="15">
        <v>1</v>
      </c>
      <c r="E12" s="15">
        <v>1</v>
      </c>
      <c r="F12" s="15">
        <v>220000</v>
      </c>
      <c r="G12" s="15">
        <v>220000</v>
      </c>
      <c r="H12" s="21" t="s">
        <v>26</v>
      </c>
      <c r="I12" s="36"/>
      <c r="K12" s="15">
        <v>195000</v>
      </c>
      <c r="M12" s="15">
        <v>195000</v>
      </c>
    </row>
    <row r="13" spans="2:13">
      <c r="B13" s="11">
        <v>18</v>
      </c>
      <c r="C13" s="14" t="s">
        <v>56</v>
      </c>
      <c r="D13" s="15">
        <v>1</v>
      </c>
      <c r="E13" s="15">
        <v>1</v>
      </c>
      <c r="F13" s="15">
        <v>195000</v>
      </c>
      <c r="G13" s="15">
        <v>195000</v>
      </c>
      <c r="H13" s="21" t="s">
        <v>27</v>
      </c>
      <c r="I13" s="36"/>
      <c r="K13" s="15">
        <v>195000</v>
      </c>
      <c r="M13" s="15">
        <v>195000</v>
      </c>
    </row>
    <row r="14" spans="2:13">
      <c r="B14" s="11">
        <v>19</v>
      </c>
      <c r="C14" s="14" t="s">
        <v>56</v>
      </c>
      <c r="D14" s="15">
        <v>1</v>
      </c>
      <c r="E14" s="15">
        <v>1</v>
      </c>
      <c r="F14" s="15">
        <v>195000</v>
      </c>
      <c r="G14" s="15">
        <v>195000</v>
      </c>
      <c r="H14" s="21" t="s">
        <v>28</v>
      </c>
      <c r="I14" s="36"/>
      <c r="K14" s="15">
        <v>195000</v>
      </c>
      <c r="M14" s="15">
        <v>195000</v>
      </c>
    </row>
    <row r="15" spans="2:13" s="30" customFormat="1">
      <c r="B15" s="11">
        <v>20</v>
      </c>
      <c r="C15" s="26" t="s">
        <v>56</v>
      </c>
      <c r="D15" s="27">
        <v>1</v>
      </c>
      <c r="E15" s="27">
        <v>1</v>
      </c>
      <c r="F15" s="15">
        <v>195000</v>
      </c>
      <c r="G15" s="15">
        <v>195000</v>
      </c>
      <c r="H15" s="28" t="s">
        <v>29</v>
      </c>
      <c r="I15" s="37"/>
      <c r="J15" s="29"/>
      <c r="K15" s="15">
        <v>195000</v>
      </c>
      <c r="M15" s="15">
        <v>195000</v>
      </c>
    </row>
    <row r="16" spans="2:13" s="30" customFormat="1">
      <c r="B16" s="11">
        <v>21</v>
      </c>
      <c r="C16" s="26" t="s">
        <v>56</v>
      </c>
      <c r="D16" s="27">
        <v>1</v>
      </c>
      <c r="E16" s="27">
        <v>1</v>
      </c>
      <c r="F16" s="15">
        <v>195000</v>
      </c>
      <c r="G16" s="15">
        <v>195000</v>
      </c>
      <c r="H16" s="28" t="s">
        <v>30</v>
      </c>
      <c r="I16" s="37"/>
      <c r="J16" s="29"/>
      <c r="K16" s="15">
        <v>195000</v>
      </c>
      <c r="M16" s="15">
        <v>195000</v>
      </c>
    </row>
    <row r="17" spans="2:13">
      <c r="B17" s="11">
        <v>22</v>
      </c>
      <c r="C17" s="14" t="s">
        <v>56</v>
      </c>
      <c r="D17" s="15">
        <v>1</v>
      </c>
      <c r="E17" s="15">
        <v>1</v>
      </c>
      <c r="F17" s="15">
        <v>195000</v>
      </c>
      <c r="G17" s="15">
        <v>195000</v>
      </c>
      <c r="H17" s="21" t="s">
        <v>31</v>
      </c>
      <c r="I17" s="36"/>
      <c r="K17" s="15">
        <v>195000</v>
      </c>
      <c r="M17" s="15">
        <v>195000</v>
      </c>
    </row>
    <row r="18" spans="2:13">
      <c r="B18" s="11">
        <v>23</v>
      </c>
      <c r="C18" s="14" t="s">
        <v>56</v>
      </c>
      <c r="D18" s="15">
        <v>1</v>
      </c>
      <c r="E18" s="15">
        <v>1</v>
      </c>
      <c r="F18" s="15">
        <v>195000</v>
      </c>
      <c r="G18" s="15">
        <v>195000</v>
      </c>
      <c r="H18" s="21" t="s">
        <v>32</v>
      </c>
      <c r="I18" s="36"/>
      <c r="K18" s="15">
        <v>195000</v>
      </c>
      <c r="M18" s="15">
        <v>195000</v>
      </c>
    </row>
    <row r="19" spans="2:13">
      <c r="B19" s="11">
        <v>24</v>
      </c>
      <c r="C19" s="14" t="s">
        <v>56</v>
      </c>
      <c r="D19" s="15">
        <v>1</v>
      </c>
      <c r="E19" s="15">
        <v>1</v>
      </c>
      <c r="F19" s="15">
        <v>195000</v>
      </c>
      <c r="G19" s="15">
        <v>195000</v>
      </c>
      <c r="H19" s="21" t="s">
        <v>59</v>
      </c>
      <c r="I19" s="36"/>
      <c r="K19" s="15">
        <v>195000</v>
      </c>
      <c r="M19" s="15">
        <v>195000</v>
      </c>
    </row>
    <row r="20" spans="2:13">
      <c r="B20" s="11">
        <v>25</v>
      </c>
      <c r="C20" s="14" t="s">
        <v>56</v>
      </c>
      <c r="D20" s="15">
        <v>1</v>
      </c>
      <c r="E20" s="15">
        <v>1</v>
      </c>
      <c r="F20" s="15">
        <v>195000</v>
      </c>
      <c r="G20" s="15">
        <v>195000</v>
      </c>
      <c r="H20" s="21" t="s">
        <v>67</v>
      </c>
      <c r="I20" s="36"/>
      <c r="K20" s="15">
        <v>195000</v>
      </c>
      <c r="M20" s="15">
        <v>195000</v>
      </c>
    </row>
    <row r="21" spans="2:13">
      <c r="B21" s="11">
        <v>26</v>
      </c>
      <c r="C21" s="14" t="s">
        <v>56</v>
      </c>
      <c r="D21" s="15">
        <v>1</v>
      </c>
      <c r="E21" s="15">
        <v>1</v>
      </c>
      <c r="F21" s="15">
        <v>195000</v>
      </c>
      <c r="G21" s="15">
        <v>195000</v>
      </c>
      <c r="H21" s="21" t="s">
        <v>33</v>
      </c>
      <c r="I21" s="36"/>
      <c r="K21" s="15">
        <v>120000</v>
      </c>
      <c r="M21" s="15">
        <v>120000</v>
      </c>
    </row>
    <row r="22" spans="2:13">
      <c r="B22" s="11">
        <v>27</v>
      </c>
      <c r="C22" s="14" t="s">
        <v>56</v>
      </c>
      <c r="D22" s="15">
        <v>1</v>
      </c>
      <c r="E22" s="15">
        <v>1</v>
      </c>
      <c r="F22" s="15">
        <v>195000</v>
      </c>
      <c r="G22" s="15">
        <v>195000</v>
      </c>
      <c r="H22" s="21" t="s">
        <v>34</v>
      </c>
      <c r="I22" s="36"/>
      <c r="K22" s="15">
        <v>120000</v>
      </c>
      <c r="M22" s="15">
        <v>120000</v>
      </c>
    </row>
    <row r="23" spans="2:13">
      <c r="B23" s="11">
        <v>28</v>
      </c>
      <c r="C23" s="14" t="s">
        <v>57</v>
      </c>
      <c r="D23" s="15">
        <v>1</v>
      </c>
      <c r="E23" s="15">
        <v>1</v>
      </c>
      <c r="F23" s="15">
        <v>120000</v>
      </c>
      <c r="G23" s="15">
        <v>120000</v>
      </c>
      <c r="H23" s="21" t="s">
        <v>35</v>
      </c>
      <c r="I23" s="36"/>
      <c r="K23" s="15">
        <v>120000</v>
      </c>
      <c r="M23" s="15">
        <v>120000</v>
      </c>
    </row>
    <row r="24" spans="2:13">
      <c r="B24" s="11">
        <v>29</v>
      </c>
      <c r="C24" s="14" t="s">
        <v>57</v>
      </c>
      <c r="D24" s="15">
        <v>1</v>
      </c>
      <c r="E24" s="15">
        <v>1</v>
      </c>
      <c r="F24" s="15">
        <v>120000</v>
      </c>
      <c r="G24" s="15">
        <v>120000</v>
      </c>
      <c r="H24" s="21" t="s">
        <v>36</v>
      </c>
      <c r="I24" s="36"/>
      <c r="K24" s="15">
        <v>120000</v>
      </c>
      <c r="M24" s="15">
        <v>120000</v>
      </c>
    </row>
    <row r="25" spans="2:13">
      <c r="B25" s="11">
        <v>38</v>
      </c>
      <c r="C25" s="14" t="s">
        <v>58</v>
      </c>
      <c r="D25" s="15">
        <v>1</v>
      </c>
      <c r="E25" s="15">
        <v>1</v>
      </c>
      <c r="F25" s="15">
        <v>100000</v>
      </c>
      <c r="G25" s="15">
        <v>100000</v>
      </c>
      <c r="H25" s="21" t="s">
        <v>44</v>
      </c>
      <c r="I25" s="36"/>
      <c r="K25" s="15">
        <v>88312</v>
      </c>
      <c r="M25" s="15">
        <v>441560</v>
      </c>
    </row>
    <row r="26" spans="2:13">
      <c r="B26" s="103" t="s">
        <v>21</v>
      </c>
      <c r="C26" s="103"/>
      <c r="D26" s="103"/>
      <c r="E26" s="103"/>
      <c r="F26" s="103"/>
      <c r="G26" s="103"/>
      <c r="H26" s="103"/>
      <c r="I26" s="35"/>
      <c r="K26" s="15">
        <v>88312</v>
      </c>
      <c r="M26" s="15">
        <v>176624</v>
      </c>
    </row>
    <row r="27" spans="2:13">
      <c r="B27" s="11">
        <v>39</v>
      </c>
      <c r="C27" s="14" t="s">
        <v>15</v>
      </c>
      <c r="D27" s="23">
        <v>2</v>
      </c>
      <c r="E27" s="23">
        <v>2</v>
      </c>
      <c r="F27" s="15">
        <v>88312</v>
      </c>
      <c r="G27" s="15">
        <v>176624</v>
      </c>
      <c r="H27" s="76"/>
      <c r="I27" s="38"/>
      <c r="K27" s="15">
        <v>200000</v>
      </c>
      <c r="M27" s="15">
        <v>200000</v>
      </c>
    </row>
    <row r="28" spans="2:13">
      <c r="B28" s="11">
        <v>41</v>
      </c>
      <c r="C28" s="14" t="s">
        <v>16</v>
      </c>
      <c r="D28" s="15">
        <v>1</v>
      </c>
      <c r="E28" s="15">
        <v>1</v>
      </c>
      <c r="F28" s="15">
        <v>88312</v>
      </c>
      <c r="G28" s="15">
        <v>88312</v>
      </c>
      <c r="H28" s="18"/>
      <c r="I28" s="34"/>
      <c r="K28" s="15">
        <v>91276</v>
      </c>
      <c r="M28" s="15">
        <v>182552</v>
      </c>
    </row>
    <row r="29" spans="2:13">
      <c r="B29" s="11">
        <v>42</v>
      </c>
      <c r="C29" s="14" t="s">
        <v>17</v>
      </c>
      <c r="D29" s="15">
        <v>1</v>
      </c>
      <c r="E29" s="15">
        <v>1</v>
      </c>
      <c r="F29" s="15">
        <v>200000</v>
      </c>
      <c r="G29" s="15">
        <v>200000</v>
      </c>
      <c r="H29" s="18"/>
      <c r="I29" s="34"/>
      <c r="K29" s="15">
        <v>88312</v>
      </c>
      <c r="M29" s="15">
        <v>441560</v>
      </c>
    </row>
    <row r="30" spans="2:13">
      <c r="B30" s="11">
        <v>43</v>
      </c>
      <c r="C30" s="14" t="s">
        <v>47</v>
      </c>
      <c r="D30" s="15">
        <v>1</v>
      </c>
      <c r="E30" s="15">
        <v>1</v>
      </c>
      <c r="F30" s="15">
        <v>120000</v>
      </c>
      <c r="G30" s="15">
        <v>120000</v>
      </c>
      <c r="H30" s="18"/>
      <c r="I30" s="34"/>
      <c r="K30" s="15">
        <v>120000</v>
      </c>
      <c r="M30" s="15">
        <v>120000</v>
      </c>
    </row>
    <row r="31" spans="2:13">
      <c r="B31" s="103" t="s">
        <v>18</v>
      </c>
      <c r="C31" s="103"/>
      <c r="D31" s="103"/>
      <c r="E31" s="103"/>
      <c r="F31" s="103"/>
      <c r="G31" s="103"/>
      <c r="H31" s="103"/>
      <c r="I31" s="35"/>
      <c r="K31" s="15">
        <v>91276</v>
      </c>
      <c r="L31" s="47">
        <f>SUM(L2:L30)</f>
        <v>0</v>
      </c>
      <c r="M31" s="15">
        <v>136914</v>
      </c>
    </row>
    <row r="32" spans="2:13" s="50" customFormat="1">
      <c r="B32" s="11">
        <v>44</v>
      </c>
      <c r="C32" s="54" t="s">
        <v>19</v>
      </c>
      <c r="D32" s="23">
        <v>1</v>
      </c>
      <c r="E32" s="23">
        <v>1</v>
      </c>
      <c r="F32" s="15">
        <v>91276</v>
      </c>
      <c r="G32" s="15">
        <v>91276</v>
      </c>
      <c r="H32" s="23"/>
      <c r="I32" s="51"/>
      <c r="J32" s="52"/>
      <c r="K32" s="15">
        <v>88312</v>
      </c>
      <c r="L32" s="53"/>
      <c r="M32" s="15">
        <v>220780</v>
      </c>
    </row>
    <row r="33" spans="2:10">
      <c r="B33" s="11">
        <v>48</v>
      </c>
      <c r="C33" s="14" t="s">
        <v>73</v>
      </c>
      <c r="D33" s="55" t="s">
        <v>74</v>
      </c>
      <c r="E33" s="15">
        <v>2</v>
      </c>
      <c r="F33" s="15">
        <v>88312</v>
      </c>
      <c r="G33" s="15">
        <v>66234</v>
      </c>
      <c r="H33" s="14"/>
      <c r="I33" s="38"/>
    </row>
    <row r="34" spans="2:10" s="2" customFormat="1">
      <c r="B34" s="116"/>
      <c r="C34" s="117"/>
      <c r="D34" s="40"/>
      <c r="E34" s="40"/>
      <c r="F34" s="19"/>
      <c r="G34" s="19"/>
      <c r="H34" s="20"/>
      <c r="I34" s="39"/>
      <c r="J34" s="3"/>
    </row>
    <row r="36" spans="2:10" ht="60" customHeight="1"/>
    <row r="37" spans="2:10">
      <c r="B37" s="102" t="s">
        <v>50</v>
      </c>
      <c r="C37" s="102"/>
      <c r="D37" s="102"/>
      <c r="E37" s="102"/>
      <c r="F37" s="102"/>
      <c r="G37" s="102"/>
      <c r="H37" s="102"/>
      <c r="I37" s="25"/>
      <c r="J37" s="5"/>
    </row>
    <row r="39" spans="2:10">
      <c r="C39" s="5" t="s">
        <v>45</v>
      </c>
    </row>
  </sheetData>
  <mergeCells count="6">
    <mergeCell ref="B26:H26"/>
    <mergeCell ref="B31:H31"/>
    <mergeCell ref="B34:C34"/>
    <mergeCell ref="B37:H37"/>
    <mergeCell ref="B2:H2"/>
    <mergeCell ref="B7:H7"/>
  </mergeCells>
  <pageMargins left="0.25" right="0.25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64"/>
  <sheetViews>
    <sheetView topLeftCell="A37" workbookViewId="0">
      <selection activeCell="D29" sqref="D29"/>
    </sheetView>
  </sheetViews>
  <sheetFormatPr defaultColWidth="9.109375" defaultRowHeight="16.8"/>
  <cols>
    <col min="1" max="1" width="1.109375" style="1" customWidth="1"/>
    <col min="2" max="2" width="5" style="8" customWidth="1"/>
    <col min="3" max="3" width="52.5546875" style="17" customWidth="1"/>
    <col min="4" max="4" width="17.109375" style="7" bestFit="1" customWidth="1"/>
    <col min="5" max="5" width="18.6640625" style="7" customWidth="1"/>
    <col min="6" max="6" width="17.33203125" style="7" customWidth="1"/>
    <col min="7" max="7" width="17.44140625" style="7" customWidth="1"/>
    <col min="8" max="8" width="14.44140625" style="4" customWidth="1"/>
    <col min="9" max="9" width="15.6640625" style="4" customWidth="1"/>
    <col min="10" max="10" width="13.44140625" style="4" bestFit="1" customWidth="1"/>
    <col min="11" max="11" width="16" style="1" customWidth="1"/>
    <col min="12" max="12" width="9.109375" style="1"/>
    <col min="13" max="13" width="16" style="1" customWidth="1"/>
    <col min="14" max="16384" width="9.109375" style="1"/>
  </cols>
  <sheetData>
    <row r="1" spans="1:13" s="10" customFormat="1" ht="42.75" customHeight="1">
      <c r="A1" s="99" t="s">
        <v>70</v>
      </c>
      <c r="B1" s="100"/>
      <c r="C1" s="100"/>
      <c r="D1" s="100"/>
      <c r="E1" s="100"/>
      <c r="F1" s="100"/>
      <c r="G1" s="100"/>
      <c r="H1" s="100"/>
      <c r="I1"/>
      <c r="J1" s="16"/>
    </row>
    <row r="2" spans="1:13" s="4" customFormat="1">
      <c r="A2" s="101" t="s">
        <v>49</v>
      </c>
      <c r="B2" s="101"/>
      <c r="C2" s="101"/>
      <c r="D2" s="101"/>
      <c r="E2" s="101"/>
      <c r="F2" s="101"/>
      <c r="G2" s="101"/>
      <c r="H2" s="101"/>
      <c r="I2" s="31"/>
      <c r="J2" s="31"/>
      <c r="K2" s="3"/>
    </row>
    <row r="3" spans="1:13" s="4" customFormat="1">
      <c r="A3" s="101" t="s">
        <v>62</v>
      </c>
      <c r="B3" s="101"/>
      <c r="C3" s="101"/>
      <c r="D3" s="101"/>
      <c r="E3" s="101"/>
      <c r="F3" s="101"/>
      <c r="G3" s="101"/>
      <c r="H3" s="101"/>
      <c r="I3" s="24"/>
      <c r="J3" s="31"/>
      <c r="K3" s="3"/>
    </row>
    <row r="4" spans="1:13" s="4" customFormat="1">
      <c r="B4" s="98" t="s">
        <v>69</v>
      </c>
      <c r="C4" s="98"/>
      <c r="D4" s="6"/>
      <c r="E4" s="6"/>
      <c r="F4" s="6"/>
      <c r="G4" s="6"/>
    </row>
    <row r="5" spans="1:13" s="9" customFormat="1" ht="27.6">
      <c r="B5" s="11" t="s">
        <v>3</v>
      </c>
      <c r="C5" s="12" t="s">
        <v>0</v>
      </c>
      <c r="D5" s="13" t="s">
        <v>1</v>
      </c>
      <c r="E5" s="13" t="s">
        <v>64</v>
      </c>
      <c r="F5" s="22" t="s">
        <v>53</v>
      </c>
      <c r="G5" s="22" t="s">
        <v>63</v>
      </c>
      <c r="H5" s="12" t="s">
        <v>2</v>
      </c>
      <c r="I5" s="32"/>
      <c r="J5" s="8"/>
    </row>
    <row r="6" spans="1:13">
      <c r="B6" s="104" t="s">
        <v>4</v>
      </c>
      <c r="C6" s="104"/>
      <c r="D6" s="104"/>
      <c r="E6" s="104"/>
      <c r="F6" s="104"/>
      <c r="G6" s="104"/>
      <c r="H6" s="104"/>
      <c r="I6" s="33"/>
      <c r="K6" s="15">
        <v>260000</v>
      </c>
      <c r="M6" s="15">
        <v>260000</v>
      </c>
    </row>
    <row r="7" spans="1:13">
      <c r="B7" s="11">
        <v>1</v>
      </c>
      <c r="C7" s="14" t="s">
        <v>12</v>
      </c>
      <c r="D7" s="15">
        <v>1</v>
      </c>
      <c r="E7" s="15">
        <v>1</v>
      </c>
      <c r="F7" s="15">
        <v>260000</v>
      </c>
      <c r="G7" s="15">
        <v>260000</v>
      </c>
      <c r="H7" s="18"/>
      <c r="I7" s="34"/>
      <c r="K7" s="15">
        <v>230000</v>
      </c>
      <c r="M7" s="15">
        <v>230000</v>
      </c>
    </row>
    <row r="8" spans="1:13">
      <c r="B8" s="11">
        <v>2</v>
      </c>
      <c r="C8" s="14" t="s">
        <v>12</v>
      </c>
      <c r="D8" s="15">
        <v>1</v>
      </c>
      <c r="E8" s="15">
        <v>1</v>
      </c>
      <c r="F8" s="15">
        <v>260000</v>
      </c>
      <c r="G8" s="15">
        <v>260000</v>
      </c>
      <c r="H8" s="18"/>
      <c r="I8" s="34"/>
      <c r="K8" s="15"/>
      <c r="M8" s="15"/>
    </row>
    <row r="9" spans="1:13">
      <c r="B9" s="11">
        <v>3</v>
      </c>
      <c r="C9" s="14" t="s">
        <v>13</v>
      </c>
      <c r="D9" s="15">
        <v>1</v>
      </c>
      <c r="E9" s="15">
        <v>1</v>
      </c>
      <c r="F9" s="15">
        <v>230000</v>
      </c>
      <c r="G9" s="15">
        <v>230000</v>
      </c>
      <c r="H9" s="18"/>
      <c r="I9" s="34"/>
      <c r="K9" s="15">
        <v>200000</v>
      </c>
      <c r="M9" s="15">
        <v>200000</v>
      </c>
    </row>
    <row r="10" spans="1:13">
      <c r="B10" s="11">
        <v>4</v>
      </c>
      <c r="C10" s="14" t="s">
        <v>48</v>
      </c>
      <c r="D10" s="15">
        <v>1</v>
      </c>
      <c r="E10" s="15">
        <v>1</v>
      </c>
      <c r="F10" s="15">
        <v>200000</v>
      </c>
      <c r="G10" s="15">
        <v>200000</v>
      </c>
      <c r="H10" s="18"/>
      <c r="I10" s="34"/>
      <c r="K10" s="15">
        <v>220000</v>
      </c>
      <c r="M10" s="15">
        <v>220000</v>
      </c>
    </row>
    <row r="11" spans="1:13">
      <c r="B11" s="11">
        <v>5</v>
      </c>
      <c r="C11" s="14" t="s">
        <v>5</v>
      </c>
      <c r="D11" s="15">
        <v>1</v>
      </c>
      <c r="E11" s="15">
        <v>1</v>
      </c>
      <c r="F11" s="15">
        <v>220000</v>
      </c>
      <c r="G11" s="15">
        <v>220000</v>
      </c>
      <c r="H11" s="18"/>
      <c r="I11" s="34"/>
      <c r="K11" s="15">
        <v>220000</v>
      </c>
      <c r="M11" s="15">
        <v>220000</v>
      </c>
    </row>
    <row r="12" spans="1:13">
      <c r="B12" s="11">
        <v>6</v>
      </c>
      <c r="C12" s="14" t="s">
        <v>6</v>
      </c>
      <c r="D12" s="15">
        <v>1</v>
      </c>
      <c r="E12" s="15">
        <v>1</v>
      </c>
      <c r="F12" s="15">
        <v>220000</v>
      </c>
      <c r="G12" s="15">
        <v>220000</v>
      </c>
      <c r="H12" s="18"/>
      <c r="I12" s="34"/>
      <c r="K12" s="15">
        <v>220000</v>
      </c>
      <c r="M12" s="15">
        <v>220000</v>
      </c>
    </row>
    <row r="13" spans="1:13">
      <c r="B13" s="11">
        <v>7</v>
      </c>
      <c r="C13" s="14" t="s">
        <v>7</v>
      </c>
      <c r="D13" s="15">
        <v>1</v>
      </c>
      <c r="E13" s="15">
        <v>1</v>
      </c>
      <c r="F13" s="15">
        <v>220000</v>
      </c>
      <c r="G13" s="15">
        <v>220000</v>
      </c>
      <c r="H13" s="18"/>
      <c r="I13" s="34"/>
      <c r="K13" s="15">
        <v>220000</v>
      </c>
      <c r="M13" s="15">
        <v>220000</v>
      </c>
    </row>
    <row r="14" spans="1:13">
      <c r="B14" s="11">
        <v>8</v>
      </c>
      <c r="C14" s="14" t="s">
        <v>8</v>
      </c>
      <c r="D14" s="15">
        <v>1</v>
      </c>
      <c r="E14" s="15">
        <v>1</v>
      </c>
      <c r="F14" s="15">
        <v>220000</v>
      </c>
      <c r="G14" s="15">
        <v>220000</v>
      </c>
      <c r="H14" s="18"/>
      <c r="I14" s="34"/>
      <c r="K14" s="15">
        <v>220000</v>
      </c>
      <c r="M14" s="15">
        <v>220000</v>
      </c>
    </row>
    <row r="15" spans="1:13">
      <c r="B15" s="11">
        <v>9</v>
      </c>
      <c r="C15" s="14" t="s">
        <v>61</v>
      </c>
      <c r="D15" s="15">
        <v>1</v>
      </c>
      <c r="E15" s="15">
        <v>1</v>
      </c>
      <c r="F15" s="15">
        <v>220000</v>
      </c>
      <c r="G15" s="15">
        <v>220000</v>
      </c>
      <c r="H15" s="18"/>
      <c r="I15" s="34"/>
      <c r="K15" s="15">
        <v>240000</v>
      </c>
      <c r="M15" s="15">
        <v>240000</v>
      </c>
    </row>
    <row r="16" spans="1:13">
      <c r="B16" s="11">
        <v>10</v>
      </c>
      <c r="C16" s="14" t="s">
        <v>9</v>
      </c>
      <c r="D16" s="15">
        <v>1</v>
      </c>
      <c r="E16" s="15">
        <v>1</v>
      </c>
      <c r="F16" s="15">
        <v>240000</v>
      </c>
      <c r="G16" s="15">
        <v>240000</v>
      </c>
      <c r="H16" s="18"/>
      <c r="I16" s="34"/>
      <c r="K16" s="15">
        <v>200000</v>
      </c>
      <c r="M16" s="15">
        <v>200000</v>
      </c>
    </row>
    <row r="17" spans="2:13">
      <c r="B17" s="11">
        <v>11</v>
      </c>
      <c r="C17" s="14" t="s">
        <v>10</v>
      </c>
      <c r="D17" s="15">
        <v>1</v>
      </c>
      <c r="E17" s="15">
        <v>1</v>
      </c>
      <c r="F17" s="15">
        <v>200000</v>
      </c>
      <c r="G17" s="15">
        <v>200000</v>
      </c>
      <c r="H17" s="18"/>
      <c r="I17" s="34"/>
      <c r="K17" s="15">
        <v>220000</v>
      </c>
      <c r="M17" s="15">
        <v>220000</v>
      </c>
    </row>
    <row r="18" spans="2:13" ht="21" customHeight="1">
      <c r="B18" s="11">
        <v>12</v>
      </c>
      <c r="C18" s="14" t="s">
        <v>11</v>
      </c>
      <c r="D18" s="15">
        <v>1</v>
      </c>
      <c r="E18" s="15">
        <v>1</v>
      </c>
      <c r="F18" s="15">
        <v>220000</v>
      </c>
      <c r="G18" s="15">
        <v>220000</v>
      </c>
      <c r="H18" s="18"/>
      <c r="I18" s="34"/>
      <c r="K18" s="15">
        <v>300000</v>
      </c>
      <c r="M18" s="15">
        <v>300000</v>
      </c>
    </row>
    <row r="19" spans="2:13">
      <c r="B19" s="106" t="s">
        <v>14</v>
      </c>
      <c r="C19" s="107"/>
      <c r="D19" s="107"/>
      <c r="E19" s="107"/>
      <c r="F19" s="107"/>
      <c r="G19" s="107"/>
      <c r="H19" s="108"/>
      <c r="I19" s="35"/>
      <c r="K19" s="15">
        <v>220000</v>
      </c>
      <c r="M19" s="15">
        <v>220000</v>
      </c>
    </row>
    <row r="20" spans="2:13">
      <c r="B20" s="11">
        <v>13</v>
      </c>
      <c r="C20" s="14" t="s">
        <v>54</v>
      </c>
      <c r="D20" s="15">
        <v>1</v>
      </c>
      <c r="E20" s="15">
        <v>1</v>
      </c>
      <c r="F20" s="15">
        <v>300000</v>
      </c>
      <c r="G20" s="15">
        <v>300000</v>
      </c>
      <c r="H20" s="21" t="s">
        <v>23</v>
      </c>
      <c r="I20" s="36"/>
      <c r="K20" s="15">
        <v>220000</v>
      </c>
      <c r="M20" s="15">
        <v>220000</v>
      </c>
    </row>
    <row r="21" spans="2:13">
      <c r="B21" s="11">
        <v>14</v>
      </c>
      <c r="C21" s="14" t="s">
        <v>55</v>
      </c>
      <c r="D21" s="15">
        <v>1</v>
      </c>
      <c r="E21" s="15">
        <v>1</v>
      </c>
      <c r="F21" s="15">
        <v>220000</v>
      </c>
      <c r="G21" s="15">
        <v>220000</v>
      </c>
      <c r="H21" s="21" t="s">
        <v>24</v>
      </c>
      <c r="I21" s="36"/>
      <c r="K21" s="15">
        <v>220000</v>
      </c>
      <c r="M21" s="15">
        <v>220000</v>
      </c>
    </row>
    <row r="22" spans="2:13">
      <c r="B22" s="11">
        <v>15</v>
      </c>
      <c r="C22" s="14" t="s">
        <v>55</v>
      </c>
      <c r="D22" s="15">
        <v>1</v>
      </c>
      <c r="E22" s="15">
        <v>1</v>
      </c>
      <c r="F22" s="15">
        <v>220000</v>
      </c>
      <c r="G22" s="15">
        <v>220000</v>
      </c>
      <c r="H22" s="21" t="s">
        <v>25</v>
      </c>
      <c r="I22" s="36"/>
      <c r="K22" s="15">
        <v>220000</v>
      </c>
      <c r="M22" s="15">
        <v>220000</v>
      </c>
    </row>
    <row r="23" spans="2:13">
      <c r="B23" s="11">
        <v>16</v>
      </c>
      <c r="C23" s="14" t="s">
        <v>55</v>
      </c>
      <c r="D23" s="15">
        <v>1</v>
      </c>
      <c r="E23" s="15">
        <v>1</v>
      </c>
      <c r="F23" s="15">
        <v>220000</v>
      </c>
      <c r="G23" s="15">
        <v>220000</v>
      </c>
      <c r="H23" s="21" t="s">
        <v>66</v>
      </c>
      <c r="I23" s="36"/>
      <c r="K23" s="15">
        <v>195000</v>
      </c>
      <c r="M23" s="15">
        <v>195000</v>
      </c>
    </row>
    <row r="24" spans="2:13">
      <c r="B24" s="11">
        <v>17</v>
      </c>
      <c r="C24" s="14" t="s">
        <v>55</v>
      </c>
      <c r="D24" s="15">
        <v>1</v>
      </c>
      <c r="E24" s="15">
        <v>1</v>
      </c>
      <c r="F24" s="15">
        <v>220000</v>
      </c>
      <c r="G24" s="15">
        <v>220000</v>
      </c>
      <c r="H24" s="21" t="s">
        <v>26</v>
      </c>
      <c r="I24" s="36"/>
      <c r="K24" s="15">
        <v>195000</v>
      </c>
      <c r="M24" s="15">
        <v>195000</v>
      </c>
    </row>
    <row r="25" spans="2:13">
      <c r="B25" s="11">
        <v>18</v>
      </c>
      <c r="C25" s="14" t="s">
        <v>56</v>
      </c>
      <c r="D25" s="15">
        <v>1</v>
      </c>
      <c r="E25" s="15">
        <v>1</v>
      </c>
      <c r="F25" s="15">
        <v>195000</v>
      </c>
      <c r="G25" s="15">
        <v>195000</v>
      </c>
      <c r="H25" s="21" t="s">
        <v>27</v>
      </c>
      <c r="I25" s="36"/>
      <c r="K25" s="15">
        <v>195000</v>
      </c>
      <c r="M25" s="15">
        <v>195000</v>
      </c>
    </row>
    <row r="26" spans="2:13">
      <c r="B26" s="11">
        <v>19</v>
      </c>
      <c r="C26" s="14" t="s">
        <v>56</v>
      </c>
      <c r="D26" s="15">
        <v>1</v>
      </c>
      <c r="E26" s="15">
        <v>1</v>
      </c>
      <c r="F26" s="15">
        <v>195000</v>
      </c>
      <c r="G26" s="15">
        <v>195000</v>
      </c>
      <c r="H26" s="21" t="s">
        <v>28</v>
      </c>
      <c r="I26" s="36"/>
      <c r="K26" s="15">
        <v>195000</v>
      </c>
      <c r="M26" s="15">
        <v>195000</v>
      </c>
    </row>
    <row r="27" spans="2:13" s="30" customFormat="1">
      <c r="B27" s="11">
        <v>20</v>
      </c>
      <c r="C27" s="26" t="s">
        <v>56</v>
      </c>
      <c r="D27" s="27">
        <v>1</v>
      </c>
      <c r="E27" s="27">
        <v>1</v>
      </c>
      <c r="F27" s="15">
        <v>195000</v>
      </c>
      <c r="G27" s="15">
        <v>195000</v>
      </c>
      <c r="H27" s="28" t="s">
        <v>29</v>
      </c>
      <c r="I27" s="37"/>
      <c r="J27" s="29"/>
      <c r="K27" s="15">
        <v>195000</v>
      </c>
      <c r="M27" s="15">
        <v>195000</v>
      </c>
    </row>
    <row r="28" spans="2:13" s="30" customFormat="1">
      <c r="B28" s="11">
        <v>21</v>
      </c>
      <c r="C28" s="26" t="s">
        <v>56</v>
      </c>
      <c r="D28" s="27">
        <v>1</v>
      </c>
      <c r="E28" s="27">
        <v>1</v>
      </c>
      <c r="F28" s="15">
        <v>195000</v>
      </c>
      <c r="G28" s="15">
        <v>195000</v>
      </c>
      <c r="H28" s="28" t="s">
        <v>30</v>
      </c>
      <c r="I28" s="37"/>
      <c r="J28" s="29"/>
      <c r="K28" s="15">
        <v>195000</v>
      </c>
      <c r="M28" s="15">
        <v>195000</v>
      </c>
    </row>
    <row r="29" spans="2:13">
      <c r="B29" s="11">
        <v>22</v>
      </c>
      <c r="C29" s="14" t="s">
        <v>56</v>
      </c>
      <c r="D29" s="15">
        <v>1</v>
      </c>
      <c r="E29" s="15">
        <v>1</v>
      </c>
      <c r="F29" s="15">
        <v>195000</v>
      </c>
      <c r="G29" s="15">
        <v>195000</v>
      </c>
      <c r="H29" s="21" t="s">
        <v>31</v>
      </c>
      <c r="I29" s="36"/>
      <c r="K29" s="15">
        <v>195000</v>
      </c>
      <c r="M29" s="15">
        <v>195000</v>
      </c>
    </row>
    <row r="30" spans="2:13">
      <c r="B30" s="11">
        <v>23</v>
      </c>
      <c r="C30" s="14" t="s">
        <v>56</v>
      </c>
      <c r="D30" s="15">
        <v>1</v>
      </c>
      <c r="E30" s="15">
        <v>1</v>
      </c>
      <c r="F30" s="15">
        <v>195000</v>
      </c>
      <c r="G30" s="15">
        <v>195000</v>
      </c>
      <c r="H30" s="21" t="s">
        <v>32</v>
      </c>
      <c r="I30" s="36"/>
      <c r="K30" s="15">
        <v>195000</v>
      </c>
      <c r="M30" s="15">
        <v>195000</v>
      </c>
    </row>
    <row r="31" spans="2:13">
      <c r="B31" s="11">
        <v>24</v>
      </c>
      <c r="C31" s="14" t="s">
        <v>56</v>
      </c>
      <c r="D31" s="15">
        <v>1</v>
      </c>
      <c r="E31" s="15">
        <v>1</v>
      </c>
      <c r="F31" s="15">
        <v>195000</v>
      </c>
      <c r="G31" s="15">
        <v>195000</v>
      </c>
      <c r="H31" s="21" t="s">
        <v>59</v>
      </c>
      <c r="I31" s="36"/>
      <c r="K31" s="15">
        <v>195000</v>
      </c>
      <c r="M31" s="15">
        <v>195000</v>
      </c>
    </row>
    <row r="32" spans="2:13">
      <c r="B32" s="11">
        <v>25</v>
      </c>
      <c r="C32" s="14" t="s">
        <v>56</v>
      </c>
      <c r="D32" s="15">
        <v>1</v>
      </c>
      <c r="E32" s="15">
        <v>1</v>
      </c>
      <c r="F32" s="15">
        <v>195000</v>
      </c>
      <c r="G32" s="15">
        <v>195000</v>
      </c>
      <c r="H32" s="21" t="s">
        <v>67</v>
      </c>
      <c r="I32" s="36"/>
      <c r="K32" s="15">
        <v>195000</v>
      </c>
      <c r="M32" s="15">
        <v>195000</v>
      </c>
    </row>
    <row r="33" spans="2:13">
      <c r="B33" s="11">
        <v>26</v>
      </c>
      <c r="C33" s="14" t="s">
        <v>56</v>
      </c>
      <c r="D33" s="15">
        <v>1</v>
      </c>
      <c r="E33" s="15">
        <v>1</v>
      </c>
      <c r="F33" s="15">
        <v>195000</v>
      </c>
      <c r="G33" s="15">
        <v>195000</v>
      </c>
      <c r="H33" s="21" t="s">
        <v>33</v>
      </c>
      <c r="I33" s="36"/>
      <c r="K33" s="15">
        <v>120000</v>
      </c>
      <c r="M33" s="15">
        <v>120000</v>
      </c>
    </row>
    <row r="34" spans="2:13">
      <c r="B34" s="11">
        <v>27</v>
      </c>
      <c r="C34" s="14" t="s">
        <v>56</v>
      </c>
      <c r="D34" s="15">
        <v>1</v>
      </c>
      <c r="E34" s="15">
        <v>1</v>
      </c>
      <c r="F34" s="15">
        <v>195000</v>
      </c>
      <c r="G34" s="15">
        <v>195000</v>
      </c>
      <c r="H34" s="21" t="s">
        <v>34</v>
      </c>
      <c r="I34" s="36"/>
      <c r="K34" s="15">
        <v>120000</v>
      </c>
      <c r="M34" s="15">
        <v>120000</v>
      </c>
    </row>
    <row r="35" spans="2:13">
      <c r="B35" s="11">
        <v>28</v>
      </c>
      <c r="C35" s="14" t="s">
        <v>57</v>
      </c>
      <c r="D35" s="15">
        <v>1</v>
      </c>
      <c r="E35" s="15">
        <v>1</v>
      </c>
      <c r="F35" s="15">
        <v>120000</v>
      </c>
      <c r="G35" s="15">
        <v>120000</v>
      </c>
      <c r="H35" s="21" t="s">
        <v>35</v>
      </c>
      <c r="I35" s="36"/>
      <c r="K35" s="15">
        <v>120000</v>
      </c>
      <c r="M35" s="15">
        <v>120000</v>
      </c>
    </row>
    <row r="36" spans="2:13">
      <c r="B36" s="11">
        <v>29</v>
      </c>
      <c r="C36" s="14" t="s">
        <v>57</v>
      </c>
      <c r="D36" s="15">
        <v>1</v>
      </c>
      <c r="E36" s="15">
        <v>1</v>
      </c>
      <c r="F36" s="15">
        <v>120000</v>
      </c>
      <c r="G36" s="15">
        <v>120000</v>
      </c>
      <c r="H36" s="21" t="s">
        <v>36</v>
      </c>
      <c r="I36" s="36"/>
      <c r="K36" s="15">
        <v>120000</v>
      </c>
      <c r="M36" s="15">
        <v>120000</v>
      </c>
    </row>
    <row r="37" spans="2:13">
      <c r="B37" s="11">
        <v>30</v>
      </c>
      <c r="C37" s="14" t="s">
        <v>57</v>
      </c>
      <c r="D37" s="15">
        <v>1</v>
      </c>
      <c r="E37" s="15">
        <v>1</v>
      </c>
      <c r="F37" s="15">
        <v>120000</v>
      </c>
      <c r="G37" s="15">
        <v>120000</v>
      </c>
      <c r="H37" s="21" t="s">
        <v>37</v>
      </c>
      <c r="I37" s="36"/>
      <c r="K37" s="15">
        <v>120000</v>
      </c>
      <c r="M37" s="15">
        <v>120000</v>
      </c>
    </row>
    <row r="38" spans="2:13">
      <c r="B38" s="11">
        <v>31</v>
      </c>
      <c r="C38" s="14" t="s">
        <v>57</v>
      </c>
      <c r="D38" s="15">
        <v>1</v>
      </c>
      <c r="E38" s="15">
        <v>1</v>
      </c>
      <c r="F38" s="15">
        <v>120000</v>
      </c>
      <c r="G38" s="15">
        <v>120000</v>
      </c>
      <c r="H38" s="21" t="s">
        <v>38</v>
      </c>
      <c r="I38" s="36"/>
      <c r="K38" s="15">
        <v>120000</v>
      </c>
      <c r="M38" s="15">
        <v>120000</v>
      </c>
    </row>
    <row r="39" spans="2:13">
      <c r="B39" s="11">
        <v>32</v>
      </c>
      <c r="C39" s="14" t="s">
        <v>57</v>
      </c>
      <c r="D39" s="15">
        <v>1</v>
      </c>
      <c r="E39" s="15">
        <v>1</v>
      </c>
      <c r="F39" s="15">
        <v>120000</v>
      </c>
      <c r="G39" s="15">
        <v>120000</v>
      </c>
      <c r="H39" s="21" t="s">
        <v>39</v>
      </c>
      <c r="I39" s="36"/>
      <c r="K39" s="15">
        <v>120000</v>
      </c>
      <c r="M39" s="15">
        <v>120000</v>
      </c>
    </row>
    <row r="40" spans="2:13">
      <c r="B40" s="11">
        <v>33</v>
      </c>
      <c r="C40" s="14" t="s">
        <v>57</v>
      </c>
      <c r="D40" s="15">
        <v>1</v>
      </c>
      <c r="E40" s="15">
        <v>1</v>
      </c>
      <c r="F40" s="15">
        <v>120000</v>
      </c>
      <c r="G40" s="15">
        <v>120000</v>
      </c>
      <c r="H40" s="21" t="s">
        <v>40</v>
      </c>
      <c r="I40" s="36"/>
      <c r="K40" s="15">
        <v>100000</v>
      </c>
      <c r="M40" s="15">
        <v>100000</v>
      </c>
    </row>
    <row r="41" spans="2:13">
      <c r="B41" s="11">
        <v>34</v>
      </c>
      <c r="C41" s="14" t="s">
        <v>57</v>
      </c>
      <c r="D41" s="15">
        <v>1</v>
      </c>
      <c r="E41" s="15">
        <v>1</v>
      </c>
      <c r="F41" s="15">
        <v>120000</v>
      </c>
      <c r="G41" s="15">
        <v>120000</v>
      </c>
      <c r="H41" s="21" t="s">
        <v>41</v>
      </c>
      <c r="I41" s="36"/>
      <c r="K41" s="15">
        <v>100000</v>
      </c>
      <c r="M41" s="15">
        <v>100000</v>
      </c>
    </row>
    <row r="42" spans="2:13">
      <c r="B42" s="11">
        <v>35</v>
      </c>
      <c r="C42" s="14" t="s">
        <v>58</v>
      </c>
      <c r="D42" s="15">
        <v>1</v>
      </c>
      <c r="E42" s="15">
        <v>1</v>
      </c>
      <c r="F42" s="15">
        <v>100000</v>
      </c>
      <c r="G42" s="15">
        <v>100000</v>
      </c>
      <c r="H42" s="21" t="s">
        <v>42</v>
      </c>
      <c r="I42" s="36"/>
      <c r="K42" s="15">
        <v>100000</v>
      </c>
      <c r="M42" s="15">
        <v>100000</v>
      </c>
    </row>
    <row r="43" spans="2:13">
      <c r="B43" s="11">
        <v>36</v>
      </c>
      <c r="C43" s="14" t="s">
        <v>58</v>
      </c>
      <c r="D43" s="15">
        <v>1</v>
      </c>
      <c r="E43" s="15">
        <v>1</v>
      </c>
      <c r="F43" s="15">
        <v>100000</v>
      </c>
      <c r="G43" s="15">
        <v>100000</v>
      </c>
      <c r="H43" s="21" t="s">
        <v>43</v>
      </c>
      <c r="I43" s="36"/>
      <c r="K43" s="15">
        <v>100000</v>
      </c>
      <c r="M43" s="15">
        <v>100000</v>
      </c>
    </row>
    <row r="44" spans="2:13">
      <c r="B44" s="11">
        <v>37</v>
      </c>
      <c r="C44" s="14" t="s">
        <v>58</v>
      </c>
      <c r="D44" s="15">
        <v>1</v>
      </c>
      <c r="E44" s="15">
        <v>1</v>
      </c>
      <c r="F44" s="15">
        <v>100000</v>
      </c>
      <c r="G44" s="15">
        <v>100000</v>
      </c>
      <c r="H44" s="21" t="s">
        <v>60</v>
      </c>
      <c r="I44" s="36"/>
      <c r="K44" s="15">
        <v>91276</v>
      </c>
      <c r="M44" s="15">
        <v>182552</v>
      </c>
    </row>
    <row r="45" spans="2:13">
      <c r="B45" s="11">
        <v>38</v>
      </c>
      <c r="C45" s="14" t="s">
        <v>58</v>
      </c>
      <c r="D45" s="15">
        <v>1</v>
      </c>
      <c r="E45" s="15">
        <v>1</v>
      </c>
      <c r="F45" s="15">
        <v>100000</v>
      </c>
      <c r="G45" s="15">
        <v>100000</v>
      </c>
      <c r="H45" s="21" t="s">
        <v>44</v>
      </c>
      <c r="I45" s="36"/>
      <c r="K45" s="15">
        <v>88312</v>
      </c>
      <c r="M45" s="15">
        <v>441560</v>
      </c>
    </row>
    <row r="46" spans="2:13">
      <c r="B46" s="103" t="s">
        <v>21</v>
      </c>
      <c r="C46" s="103"/>
      <c r="D46" s="103"/>
      <c r="E46" s="103"/>
      <c r="F46" s="103"/>
      <c r="G46" s="103"/>
      <c r="H46" s="103"/>
      <c r="I46" s="35"/>
      <c r="K46" s="15">
        <v>88312</v>
      </c>
      <c r="M46" s="15">
        <v>176624</v>
      </c>
    </row>
    <row r="47" spans="2:13">
      <c r="B47" s="11">
        <v>39</v>
      </c>
      <c r="C47" s="14" t="s">
        <v>15</v>
      </c>
      <c r="D47" s="23">
        <v>2</v>
      </c>
      <c r="E47" s="23">
        <v>4</v>
      </c>
      <c r="F47" s="15">
        <v>91276</v>
      </c>
      <c r="G47" s="15">
        <v>182552</v>
      </c>
      <c r="H47" s="49"/>
      <c r="I47" s="38"/>
      <c r="K47" s="15">
        <v>200000</v>
      </c>
      <c r="M47" s="15">
        <v>200000</v>
      </c>
    </row>
    <row r="48" spans="2:13">
      <c r="B48" s="11">
        <v>40</v>
      </c>
      <c r="C48" s="14" t="s">
        <v>15</v>
      </c>
      <c r="D48" s="23">
        <v>5</v>
      </c>
      <c r="E48" s="23">
        <v>6</v>
      </c>
      <c r="F48" s="15">
        <v>88312</v>
      </c>
      <c r="G48" s="15">
        <v>441560</v>
      </c>
      <c r="H48" s="14"/>
      <c r="I48" s="38"/>
      <c r="K48" s="15">
        <v>120000</v>
      </c>
      <c r="M48" s="15">
        <v>120000</v>
      </c>
    </row>
    <row r="49" spans="2:13">
      <c r="B49" s="11">
        <v>41</v>
      </c>
      <c r="C49" s="14" t="s">
        <v>16</v>
      </c>
      <c r="D49" s="15">
        <v>2</v>
      </c>
      <c r="E49" s="15">
        <v>2</v>
      </c>
      <c r="F49" s="15">
        <v>88312</v>
      </c>
      <c r="G49" s="15">
        <v>176624</v>
      </c>
      <c r="H49" s="18"/>
      <c r="I49" s="34"/>
      <c r="K49" s="15">
        <v>91276</v>
      </c>
      <c r="M49" s="15">
        <v>182552</v>
      </c>
    </row>
    <row r="50" spans="2:13">
      <c r="B50" s="11">
        <v>42</v>
      </c>
      <c r="C50" s="14" t="s">
        <v>17</v>
      </c>
      <c r="D50" s="15">
        <v>1</v>
      </c>
      <c r="E50" s="15">
        <v>1</v>
      </c>
      <c r="F50" s="15">
        <v>200000</v>
      </c>
      <c r="G50" s="15">
        <v>200000</v>
      </c>
      <c r="H50" s="18"/>
      <c r="I50" s="34"/>
      <c r="K50" s="15">
        <v>88312</v>
      </c>
      <c r="M50" s="15">
        <v>441560</v>
      </c>
    </row>
    <row r="51" spans="2:13">
      <c r="B51" s="11">
        <v>43</v>
      </c>
      <c r="C51" s="14" t="s">
        <v>47</v>
      </c>
      <c r="D51" s="15">
        <v>1</v>
      </c>
      <c r="E51" s="15">
        <v>1</v>
      </c>
      <c r="F51" s="15">
        <v>120000</v>
      </c>
      <c r="G51" s="15">
        <v>120000</v>
      </c>
      <c r="H51" s="18"/>
      <c r="I51" s="34"/>
      <c r="K51" s="15">
        <v>120000</v>
      </c>
      <c r="M51" s="15">
        <v>120000</v>
      </c>
    </row>
    <row r="52" spans="2:13">
      <c r="B52" s="103" t="s">
        <v>18</v>
      </c>
      <c r="C52" s="103"/>
      <c r="D52" s="103"/>
      <c r="E52" s="103"/>
      <c r="F52" s="103"/>
      <c r="G52" s="103"/>
      <c r="H52" s="103"/>
      <c r="I52" s="35"/>
      <c r="K52" s="15">
        <v>91276</v>
      </c>
      <c r="L52" s="47">
        <f>SUM(L6:L51)</f>
        <v>0</v>
      </c>
      <c r="M52" s="15">
        <v>136914</v>
      </c>
    </row>
    <row r="53" spans="2:13" s="50" customFormat="1">
      <c r="B53" s="11">
        <v>44</v>
      </c>
      <c r="C53" s="54" t="s">
        <v>19</v>
      </c>
      <c r="D53" s="23">
        <v>2</v>
      </c>
      <c r="E53" s="23">
        <v>2</v>
      </c>
      <c r="F53" s="15">
        <v>91276</v>
      </c>
      <c r="G53" s="15">
        <v>182552</v>
      </c>
      <c r="H53" s="23"/>
      <c r="I53" s="51"/>
      <c r="J53" s="52"/>
      <c r="K53" s="15">
        <v>88312</v>
      </c>
      <c r="L53" s="53"/>
      <c r="M53" s="15">
        <v>220780</v>
      </c>
    </row>
    <row r="54" spans="2:13" ht="15.75" customHeight="1">
      <c r="B54" s="11">
        <v>45</v>
      </c>
      <c r="C54" s="14" t="s">
        <v>19</v>
      </c>
      <c r="D54" s="15">
        <v>5</v>
      </c>
      <c r="E54" s="15">
        <v>5</v>
      </c>
      <c r="F54" s="15">
        <v>88312</v>
      </c>
      <c r="G54" s="15">
        <v>441560</v>
      </c>
      <c r="H54" s="14"/>
      <c r="I54" s="38"/>
      <c r="K54" s="47">
        <f>SUM(K6:K53)</f>
        <v>7887076</v>
      </c>
      <c r="L54" s="47">
        <f>SUM(L6:L53)</f>
        <v>0</v>
      </c>
      <c r="M54" s="47">
        <f>SUM(M6:M53)</f>
        <v>9042542</v>
      </c>
    </row>
    <row r="55" spans="2:13">
      <c r="B55" s="11">
        <v>46</v>
      </c>
      <c r="C55" s="14" t="s">
        <v>46</v>
      </c>
      <c r="D55" s="15">
        <v>1</v>
      </c>
      <c r="E55" s="15">
        <v>1</v>
      </c>
      <c r="F55" s="15">
        <v>120000</v>
      </c>
      <c r="G55" s="15">
        <v>120000</v>
      </c>
      <c r="H55" s="14"/>
      <c r="I55" s="38"/>
    </row>
    <row r="56" spans="2:13">
      <c r="B56" s="11">
        <v>47</v>
      </c>
      <c r="C56" s="14" t="s">
        <v>20</v>
      </c>
      <c r="D56" s="55" t="s">
        <v>71</v>
      </c>
      <c r="E56" s="15">
        <v>2</v>
      </c>
      <c r="F56" s="15">
        <v>91276</v>
      </c>
      <c r="G56" s="15">
        <v>136914</v>
      </c>
      <c r="H56" s="14"/>
      <c r="I56" s="38"/>
    </row>
    <row r="57" spans="2:13">
      <c r="B57" s="11">
        <v>48</v>
      </c>
      <c r="C57" s="14" t="s">
        <v>73</v>
      </c>
      <c r="D57" s="55" t="s">
        <v>74</v>
      </c>
      <c r="E57" s="15">
        <v>2</v>
      </c>
      <c r="F57" s="15">
        <v>88312</v>
      </c>
      <c r="G57" s="15">
        <v>66234</v>
      </c>
      <c r="H57" s="14"/>
      <c r="I57" s="38"/>
    </row>
    <row r="58" spans="2:13">
      <c r="B58" s="11">
        <v>49</v>
      </c>
      <c r="C58" s="14" t="s">
        <v>20</v>
      </c>
      <c r="D58" s="55" t="s">
        <v>72</v>
      </c>
      <c r="E58" s="15">
        <v>4</v>
      </c>
      <c r="F58" s="15">
        <v>88312</v>
      </c>
      <c r="G58" s="15">
        <v>220780</v>
      </c>
      <c r="H58" s="18"/>
      <c r="I58" s="34"/>
    </row>
    <row r="59" spans="2:13" s="2" customFormat="1">
      <c r="B59" s="116" t="s">
        <v>22</v>
      </c>
      <c r="C59" s="117"/>
      <c r="D59" s="40" t="s">
        <v>75</v>
      </c>
      <c r="E59" s="40" t="s">
        <v>68</v>
      </c>
      <c r="F59" s="19">
        <v>8235388</v>
      </c>
      <c r="G59" s="19">
        <v>9368776</v>
      </c>
      <c r="H59" s="20"/>
      <c r="I59" s="39"/>
      <c r="J59" s="3"/>
    </row>
    <row r="61" spans="2:13" ht="60" customHeight="1"/>
    <row r="62" spans="2:13">
      <c r="B62" s="102" t="s">
        <v>50</v>
      </c>
      <c r="C62" s="102"/>
      <c r="D62" s="102"/>
      <c r="E62" s="102"/>
      <c r="F62" s="102"/>
      <c r="G62" s="102"/>
      <c r="H62" s="102"/>
      <c r="I62" s="25"/>
      <c r="J62" s="5"/>
    </row>
    <row r="64" spans="2:13">
      <c r="C64" s="5" t="s">
        <v>45</v>
      </c>
    </row>
  </sheetData>
  <mergeCells count="10">
    <mergeCell ref="B46:H46"/>
    <mergeCell ref="B52:H52"/>
    <mergeCell ref="B59:C59"/>
    <mergeCell ref="B62:H62"/>
    <mergeCell ref="A1:H1"/>
    <mergeCell ref="A2:H2"/>
    <mergeCell ref="A3:H3"/>
    <mergeCell ref="B4:C4"/>
    <mergeCell ref="B6:H6"/>
    <mergeCell ref="B19:H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Лист1</vt:lpstr>
      <vt:lpstr>Лист2</vt:lpstr>
      <vt:lpstr>2021</vt:lpstr>
      <vt:lpstr>բնակավայրեր</vt:lpstr>
      <vt:lpstr>Лист4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2023-12-11T17:53:33Z</dcterms:modified>
</cp:coreProperties>
</file>